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showInkAnnotation="0" autoCompressPictures="0"/>
  <bookViews>
    <workbookView xWindow="45" yWindow="60" windowWidth="15450" windowHeight="9315" tabRatio="971" activeTab="11"/>
  </bookViews>
  <sheets>
    <sheet name="Contenuti_Piano" sheetId="38" r:id="rId1"/>
    <sheet name="Aree di rischio per processi" sheetId="7" r:id="rId2"/>
    <sheet name="Catalogo rischi" sheetId="8" r:id="rId3"/>
    <sheet name="Misure" sheetId="42" r:id="rId4"/>
    <sheet name="Indici valutazione" sheetId="10" r:id="rId5"/>
    <sheet name="SR Area A" sheetId="52" r:id="rId6"/>
    <sheet name="SR Area B_nuova" sheetId="61" r:id="rId7"/>
    <sheet name="SR Area C" sheetId="36" r:id="rId8"/>
    <sheet name="SR Area D" sheetId="37" r:id="rId9"/>
    <sheet name="SR Area D_nuova" sheetId="59" r:id="rId10"/>
    <sheet name="SR Area E" sheetId="50" r:id="rId11"/>
    <sheet name="SR Area F" sheetId="53" r:id="rId12"/>
    <sheet name="A" sheetId="43" r:id="rId13"/>
    <sheet name="B" sheetId="55" r:id="rId14"/>
    <sheet name="C" sheetId="57" r:id="rId15"/>
    <sheet name="D" sheetId="46" r:id="rId16"/>
    <sheet name="Raccordo processi" sheetId="47" state="hidden" r:id="rId17"/>
    <sheet name="Aree dirigenziali" sheetId="48" state="hidden" r:id="rId18"/>
    <sheet name="D_nuova" sheetId="58" r:id="rId19"/>
    <sheet name="E" sheetId="51" r:id="rId20"/>
    <sheet name="F" sheetId="54" r:id="rId21"/>
  </sheets>
  <definedNames>
    <definedName name="_xlnm._FilterDatabase" localSheetId="2" hidden="1">'Catalogo rischi'!$A$136:$B$147</definedName>
    <definedName name="_xlnm.Print_Area" localSheetId="1">'Aree di rischio per processi'!$A$1:$E$86</definedName>
    <definedName name="_xlnm.Print_Area" localSheetId="2">'Catalogo rischi'!$A$1:$E$134</definedName>
    <definedName name="_xlnm.Print_Area" localSheetId="0">Contenuti_Piano!$A$1:$L$12</definedName>
    <definedName name="_xlnm.Print_Area" localSheetId="3">Misure!$A$1:$G$89</definedName>
    <definedName name="_xlnm.Print_Area" localSheetId="6">'SR Area B_nuova'!$A$1:$O$85</definedName>
    <definedName name="_xlnm.Print_Titles" localSheetId="3">Misure!$1:$1</definedName>
  </definedNames>
  <calcPr calcId="125725"/>
</workbook>
</file>

<file path=xl/calcChain.xml><?xml version="1.0" encoding="utf-8"?>
<calcChain xmlns="http://schemas.openxmlformats.org/spreadsheetml/2006/main">
  <c r="A3" i="53"/>
  <c r="F64" i="61"/>
  <c r="F65"/>
  <c r="F66"/>
  <c r="F67"/>
  <c r="F68"/>
  <c r="F69"/>
  <c r="F70"/>
  <c r="F50"/>
  <c r="F51"/>
  <c r="F52"/>
  <c r="F44"/>
  <c r="F35"/>
  <c r="F36"/>
  <c r="F37"/>
  <c r="F38"/>
  <c r="F39"/>
  <c r="F40"/>
  <c r="F41"/>
  <c r="F42"/>
  <c r="F43"/>
  <c r="F21"/>
  <c r="F22"/>
  <c r="F23"/>
  <c r="F24"/>
  <c r="F25"/>
  <c r="F26"/>
  <c r="F27"/>
  <c r="F28"/>
  <c r="F29"/>
  <c r="F7"/>
  <c r="F63"/>
  <c r="F77"/>
  <c r="F49"/>
  <c r="F34"/>
  <c r="F20"/>
  <c r="F6"/>
  <c r="A74"/>
  <c r="A242" i="55"/>
  <c r="A60" i="61"/>
  <c r="A194" i="55"/>
  <c r="A46" i="61"/>
  <c r="A145" i="55"/>
  <c r="A31" i="61"/>
  <c r="A97" i="55"/>
  <c r="A3" i="61"/>
  <c r="A1" i="55"/>
  <c r="A17" i="61"/>
  <c r="A49" i="55"/>
  <c r="A2" i="61"/>
  <c r="B79"/>
  <c r="C77" s="1"/>
  <c r="B67"/>
  <c r="B64"/>
  <c r="C63" s="1"/>
  <c r="B53"/>
  <c r="B50"/>
  <c r="C49" s="1"/>
  <c r="A47"/>
  <c r="B38"/>
  <c r="C34" s="1"/>
  <c r="B35"/>
  <c r="A32"/>
  <c r="B24"/>
  <c r="B21"/>
  <c r="C20" s="1"/>
  <c r="B10"/>
  <c r="B7"/>
  <c r="C6" s="1"/>
  <c r="B7" i="7"/>
  <c r="B6"/>
  <c r="F6" i="36"/>
  <c r="B24" i="59"/>
  <c r="C20" s="1"/>
  <c r="B21"/>
  <c r="B10"/>
  <c r="C6" s="1"/>
  <c r="A17"/>
  <c r="A60" i="58"/>
  <c r="A3" i="59"/>
  <c r="A1" i="58"/>
  <c r="B7" i="59"/>
  <c r="I30"/>
  <c r="H30"/>
  <c r="E30"/>
  <c r="F30" s="1"/>
  <c r="H29"/>
  <c r="E29"/>
  <c r="F29"/>
  <c r="E27"/>
  <c r="F27"/>
  <c r="H26"/>
  <c r="E26"/>
  <c r="F26" s="1"/>
  <c r="H24"/>
  <c r="E24"/>
  <c r="F24"/>
  <c r="H22"/>
  <c r="E22"/>
  <c r="F22" s="1"/>
  <c r="H21"/>
  <c r="E21"/>
  <c r="F21"/>
  <c r="F20"/>
  <c r="A18"/>
  <c r="H12"/>
  <c r="E12"/>
  <c r="H11"/>
  <c r="E11"/>
  <c r="F11" s="1"/>
  <c r="H9"/>
  <c r="E9"/>
  <c r="H8"/>
  <c r="E8"/>
  <c r="F8"/>
  <c r="H7"/>
  <c r="E7"/>
  <c r="F7" s="1"/>
  <c r="E6"/>
  <c r="F6" s="1"/>
  <c r="A4"/>
  <c r="A2"/>
  <c r="B24" i="53"/>
  <c r="C20" s="1"/>
  <c r="B21"/>
  <c r="B10"/>
  <c r="C6" s="1"/>
  <c r="B7"/>
  <c r="A17"/>
  <c r="A49" i="54" s="1"/>
  <c r="A1"/>
  <c r="F22" i="53"/>
  <c r="F21"/>
  <c r="F20"/>
  <c r="F8"/>
  <c r="F7"/>
  <c r="F6"/>
  <c r="B108" i="50"/>
  <c r="B105"/>
  <c r="A101"/>
  <c r="A338" i="51"/>
  <c r="B94" i="50"/>
  <c r="B91"/>
  <c r="B80"/>
  <c r="B77"/>
  <c r="B66"/>
  <c r="B63"/>
  <c r="B52"/>
  <c r="B49"/>
  <c r="B35"/>
  <c r="B38"/>
  <c r="B24"/>
  <c r="B21"/>
  <c r="B10"/>
  <c r="B7"/>
  <c r="A87"/>
  <c r="A290" i="51"/>
  <c r="A73" i="50"/>
  <c r="A242" i="51"/>
  <c r="A59" i="50"/>
  <c r="A194" i="51"/>
  <c r="A45" i="50"/>
  <c r="A145" i="51"/>
  <c r="A31" i="50"/>
  <c r="A97" i="51"/>
  <c r="A17" i="50"/>
  <c r="A49" i="51"/>
  <c r="A3" i="50"/>
  <c r="A1" i="51"/>
  <c r="F76" i="50"/>
  <c r="F104"/>
  <c r="F90"/>
  <c r="F62"/>
  <c r="F48"/>
  <c r="F34"/>
  <c r="F20"/>
  <c r="F6"/>
  <c r="B24" i="37"/>
  <c r="B21"/>
  <c r="C20" s="1"/>
  <c r="B10"/>
  <c r="B7"/>
  <c r="C6" s="1"/>
  <c r="A17"/>
  <c r="A49" i="46"/>
  <c r="A3" i="37"/>
  <c r="A1" i="46"/>
  <c r="I30" i="37"/>
  <c r="H30"/>
  <c r="H29"/>
  <c r="H26"/>
  <c r="H24"/>
  <c r="H22"/>
  <c r="H21"/>
  <c r="E30"/>
  <c r="F30" s="1"/>
  <c r="E29"/>
  <c r="F29" s="1"/>
  <c r="E27"/>
  <c r="F27" s="1"/>
  <c r="E26"/>
  <c r="F26" s="1"/>
  <c r="E24"/>
  <c r="F24" s="1"/>
  <c r="E22"/>
  <c r="F22" s="1"/>
  <c r="E21"/>
  <c r="F21" s="1"/>
  <c r="F20"/>
  <c r="H7"/>
  <c r="H12"/>
  <c r="H11"/>
  <c r="H9"/>
  <c r="H8"/>
  <c r="E11"/>
  <c r="F11" s="1"/>
  <c r="E8"/>
  <c r="F8" s="1"/>
  <c r="E7"/>
  <c r="F7" s="1"/>
  <c r="E6"/>
  <c r="F6" s="1"/>
  <c r="E12"/>
  <c r="E9"/>
  <c r="F160" i="36"/>
  <c r="F146"/>
  <c r="F132"/>
  <c r="F118"/>
  <c r="F104"/>
  <c r="F90"/>
  <c r="F76"/>
  <c r="F48"/>
  <c r="F34"/>
  <c r="E20"/>
  <c r="F20"/>
  <c r="F62"/>
  <c r="B164"/>
  <c r="C160" s="1"/>
  <c r="B161"/>
  <c r="B150"/>
  <c r="C146" s="1"/>
  <c r="B147"/>
  <c r="B136"/>
  <c r="C132" s="1"/>
  <c r="B133"/>
  <c r="B122"/>
  <c r="C118" s="1"/>
  <c r="B119"/>
  <c r="B108"/>
  <c r="B105"/>
  <c r="B94"/>
  <c r="B91"/>
  <c r="B80"/>
  <c r="B77"/>
  <c r="B66"/>
  <c r="B63"/>
  <c r="B52"/>
  <c r="C48" s="1"/>
  <c r="B49"/>
  <c r="B38"/>
  <c r="C34" s="1"/>
  <c r="B35"/>
  <c r="B24"/>
  <c r="C20" s="1"/>
  <c r="B21"/>
  <c r="B10"/>
  <c r="C6" s="1"/>
  <c r="B7"/>
  <c r="A157"/>
  <c r="A531" i="57" s="1"/>
  <c r="A143" i="36"/>
  <c r="A483" i="57" s="1"/>
  <c r="A129" i="36"/>
  <c r="A434" i="57" s="1"/>
  <c r="A115" i="36"/>
  <c r="A386" i="57" s="1"/>
  <c r="A101" i="36"/>
  <c r="A338" i="57" s="1"/>
  <c r="A87" i="36"/>
  <c r="A290" i="57" s="1"/>
  <c r="A73" i="36"/>
  <c r="A242" i="57" s="1"/>
  <c r="A59" i="36"/>
  <c r="A194" i="57" s="1"/>
  <c r="A45" i="36"/>
  <c r="A145" i="57" s="1"/>
  <c r="A31" i="36"/>
  <c r="A97" i="57" s="1"/>
  <c r="A17" i="36"/>
  <c r="A49" i="57" s="1"/>
  <c r="A3" i="36"/>
  <c r="A1" i="57" s="1"/>
  <c r="A71" i="52"/>
  <c r="A242" i="43" s="1"/>
  <c r="A194"/>
  <c r="A43" i="52"/>
  <c r="A145" i="43"/>
  <c r="A30" i="52"/>
  <c r="A97" i="43"/>
  <c r="A49"/>
  <c r="A1"/>
  <c r="A4" i="53"/>
  <c r="A2"/>
  <c r="C104" i="50"/>
  <c r="G101" s="1"/>
  <c r="A102"/>
  <c r="A88"/>
  <c r="A74"/>
  <c r="A60"/>
  <c r="A46"/>
  <c r="A32"/>
  <c r="A18"/>
  <c r="A4"/>
  <c r="A2"/>
  <c r="A18" i="37"/>
  <c r="A2"/>
  <c r="A144" i="36"/>
  <c r="A116"/>
  <c r="A74"/>
  <c r="A32"/>
  <c r="A4"/>
  <c r="B4" i="7"/>
  <c r="A2" i="36"/>
  <c r="F78" i="52"/>
  <c r="B78"/>
  <c r="F77"/>
  <c r="F76"/>
  <c r="F75"/>
  <c r="B75"/>
  <c r="C74" s="1"/>
  <c r="F74"/>
  <c r="B64"/>
  <c r="C60" s="1"/>
  <c r="F62"/>
  <c r="F61"/>
  <c r="B61"/>
  <c r="F60"/>
  <c r="A57"/>
  <c r="A58"/>
  <c r="F50"/>
  <c r="B50"/>
  <c r="F49"/>
  <c r="F48"/>
  <c r="F47"/>
  <c r="B47"/>
  <c r="C46" s="1"/>
  <c r="F46"/>
  <c r="A44"/>
  <c r="F36"/>
  <c r="B36"/>
  <c r="C33" s="1"/>
  <c r="F35"/>
  <c r="F34"/>
  <c r="B34"/>
  <c r="F33"/>
  <c r="A31"/>
  <c r="F24"/>
  <c r="F23"/>
  <c r="F22"/>
  <c r="B22"/>
  <c r="F21"/>
  <c r="F20"/>
  <c r="B20"/>
  <c r="C19" s="1"/>
  <c r="F19"/>
  <c r="A16"/>
  <c r="A17" s="1"/>
  <c r="F11"/>
  <c r="F10"/>
  <c r="F9"/>
  <c r="B9"/>
  <c r="F8"/>
  <c r="F7"/>
  <c r="B7"/>
  <c r="C6" s="1"/>
  <c r="F6"/>
  <c r="A3"/>
  <c r="A4" s="1"/>
  <c r="B2" i="7"/>
  <c r="A2" i="52"/>
  <c r="B5" i="7"/>
  <c r="B3"/>
  <c r="A18" i="61"/>
  <c r="A61"/>
  <c r="A72" i="52"/>
  <c r="A46" i="36"/>
  <c r="A158"/>
  <c r="C90" i="50"/>
  <c r="G87" s="1"/>
  <c r="C76"/>
  <c r="H73" s="1"/>
  <c r="C62"/>
  <c r="H59" s="1"/>
  <c r="C48"/>
  <c r="H45" s="1"/>
  <c r="C34"/>
  <c r="H31" s="1"/>
  <c r="C20"/>
  <c r="H17" s="1"/>
  <c r="C6"/>
  <c r="H3" s="1"/>
  <c r="G3"/>
  <c r="C104" i="36"/>
  <c r="H101" s="1"/>
  <c r="C90"/>
  <c r="H87" s="1"/>
  <c r="C76"/>
  <c r="H73" s="1"/>
  <c r="C62"/>
  <c r="H59" s="1"/>
  <c r="G59"/>
  <c r="A4" i="37"/>
  <c r="A4" i="61"/>
  <c r="A75"/>
  <c r="G59" i="50"/>
  <c r="G87" i="36"/>
  <c r="H87" i="50"/>
  <c r="G17"/>
  <c r="G3" i="52" l="1"/>
  <c r="H3"/>
  <c r="G16"/>
  <c r="H16"/>
  <c r="H30"/>
  <c r="G30"/>
  <c r="H43"/>
  <c r="G43"/>
  <c r="G57"/>
  <c r="H57"/>
  <c r="H71"/>
  <c r="G71"/>
  <c r="H3" i="36"/>
  <c r="G3"/>
  <c r="H17"/>
  <c r="G17"/>
  <c r="G31"/>
  <c r="H31"/>
  <c r="H45"/>
  <c r="G45"/>
  <c r="G115"/>
  <c r="H115"/>
  <c r="G129"/>
  <c r="H129"/>
  <c r="H143"/>
  <c r="G143"/>
  <c r="H157"/>
  <c r="G157"/>
  <c r="H3" i="53"/>
  <c r="G3"/>
  <c r="G17"/>
  <c r="H17"/>
  <c r="G3" i="59"/>
  <c r="H3"/>
  <c r="G17"/>
  <c r="H17"/>
  <c r="H3" i="61"/>
  <c r="G3"/>
  <c r="H17"/>
  <c r="G17"/>
  <c r="G31"/>
  <c r="H31"/>
  <c r="G46"/>
  <c r="H46"/>
  <c r="H60"/>
  <c r="G60"/>
  <c r="H74"/>
  <c r="G74"/>
  <c r="G3" i="37"/>
  <c r="H3"/>
  <c r="G17"/>
  <c r="H17"/>
  <c r="G73" i="50"/>
  <c r="G45"/>
  <c r="G73" i="36"/>
  <c r="G31" i="50"/>
  <c r="G101" i="36"/>
  <c r="H101" i="50"/>
  <c r="A102" i="36"/>
  <c r="A18"/>
  <c r="A60"/>
  <c r="A88"/>
  <c r="A130"/>
  <c r="A18" i="53"/>
</calcChain>
</file>

<file path=xl/comments1.xml><?xml version="1.0" encoding="utf-8"?>
<comments xmlns="http://schemas.openxmlformats.org/spreadsheetml/2006/main">
  <authors>
    <author>fernanda.desimoni</author>
  </authors>
  <commentList>
    <comment ref="J4"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5"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5"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5" authorId="0">
      <text>
        <r>
          <rPr>
            <b/>
            <sz val="8"/>
            <color indexed="81"/>
            <rFont val="Tahoma"/>
            <family val="2"/>
          </rPr>
          <t>Da indicarsi obbligatoriamente.
Previste per legge o da altre fonti normative. 
Vedi allegato 1 -  B1.1.3. Pagina 15  del P.N.A.</t>
        </r>
      </text>
    </comment>
    <comment ref="K5" authorId="0">
      <text>
        <r>
          <rPr>
            <b/>
            <sz val="8"/>
            <color indexed="81"/>
            <rFont val="Tahoma"/>
            <family val="2"/>
          </rPr>
          <t>Sono rese obbligatorie da inserimento nel P.T.P.C.
Si veda anche Allegato 4 P.N.A.</t>
        </r>
      </text>
    </comment>
    <comment ref="J17"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18"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18"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18" authorId="0">
      <text>
        <r>
          <rPr>
            <b/>
            <sz val="8"/>
            <color indexed="81"/>
            <rFont val="Tahoma"/>
            <family val="2"/>
          </rPr>
          <t>Da indicarsi obbligatoriamente.
Previste per legge o da altre fonti normative. 
Vedi allegato 1 -  B1.1.3. Pagina 15  del P.N.A.</t>
        </r>
      </text>
    </comment>
    <comment ref="K18" authorId="0">
      <text>
        <r>
          <rPr>
            <b/>
            <sz val="8"/>
            <color indexed="81"/>
            <rFont val="Tahoma"/>
            <family val="2"/>
          </rPr>
          <t>Sono rese obbligatorie da inserimento nel P.T.P.C.
Si veda anche Allegato 4 P.N.A.</t>
        </r>
      </text>
    </comment>
    <comment ref="J31"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32"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32"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32" authorId="0">
      <text>
        <r>
          <rPr>
            <b/>
            <sz val="8"/>
            <color indexed="81"/>
            <rFont val="Tahoma"/>
            <family val="2"/>
          </rPr>
          <t>Da indicarsi obbligatoriamente.
Previste per legge o da altre fonti normative. 
Vedi allegato 1 -  B1.1.3. Pagina 15  del P.N.A.</t>
        </r>
      </text>
    </comment>
    <comment ref="K32" authorId="0">
      <text>
        <r>
          <rPr>
            <b/>
            <sz val="8"/>
            <color indexed="81"/>
            <rFont val="Tahoma"/>
            <family val="2"/>
          </rPr>
          <t>Sono rese obbligatorie da inserimento nel P.T.P.C.
Si veda anche Allegato 4 P.N.A.</t>
        </r>
      </text>
    </comment>
    <comment ref="J44"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45"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45"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45" authorId="0">
      <text>
        <r>
          <rPr>
            <b/>
            <sz val="8"/>
            <color indexed="81"/>
            <rFont val="Tahoma"/>
            <family val="2"/>
          </rPr>
          <t>Da indicarsi obbligatoriamente.
Previste per legge o da altre fonti normative. 
Vedi allegato 1 -  B1.1.3. Pagina 15  del P.N.A.</t>
        </r>
      </text>
    </comment>
    <comment ref="K45" authorId="0">
      <text>
        <r>
          <rPr>
            <b/>
            <sz val="8"/>
            <color indexed="81"/>
            <rFont val="Tahoma"/>
            <family val="2"/>
          </rPr>
          <t>Sono rese obbligatorie da inserimento nel P.T.P.C.
Si veda anche Allegato 4 P.N.A.</t>
        </r>
      </text>
    </comment>
    <comment ref="J58"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59"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59"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59" authorId="0">
      <text>
        <r>
          <rPr>
            <b/>
            <sz val="8"/>
            <color indexed="81"/>
            <rFont val="Tahoma"/>
            <family val="2"/>
          </rPr>
          <t>Da indicarsi obbligatoriamente.
Previste per legge o da altre fonti normative. 
Vedi allegato 1 -  B1.1.3. Pagina 15  del P.N.A.</t>
        </r>
      </text>
    </comment>
    <comment ref="K59" authorId="0">
      <text>
        <r>
          <rPr>
            <b/>
            <sz val="8"/>
            <color indexed="81"/>
            <rFont val="Tahoma"/>
            <family val="2"/>
          </rPr>
          <t>Sono rese obbligatorie da inserimento nel P.T.P.C.
Si veda anche Allegato 4 P.N.A.</t>
        </r>
      </text>
    </comment>
    <comment ref="J72"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73"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73"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73" authorId="0">
      <text>
        <r>
          <rPr>
            <b/>
            <sz val="8"/>
            <color indexed="81"/>
            <rFont val="Tahoma"/>
            <family val="2"/>
          </rPr>
          <t>Da indicarsi obbligatoriamente.
Previste per legge o da altre fonti normative. 
Vedi allegato 1 -  B1.1.3. Pagina 15  del P.N.A.</t>
        </r>
      </text>
    </comment>
    <comment ref="K73" authorId="0">
      <text>
        <r>
          <rPr>
            <b/>
            <sz val="8"/>
            <color indexed="81"/>
            <rFont val="Tahoma"/>
            <family val="2"/>
          </rPr>
          <t>Sono rese obbligatorie da inserimento nel P.T.P.C.
Si veda anche Allegato 4 P.N.A.</t>
        </r>
      </text>
    </comment>
  </commentList>
</comments>
</file>

<file path=xl/comments2.xml><?xml version="1.0" encoding="utf-8"?>
<comments xmlns="http://schemas.openxmlformats.org/spreadsheetml/2006/main">
  <authors>
    <author>fernanda.desimoni</author>
  </authors>
  <commentList>
    <comment ref="J4"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5"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5"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5" authorId="0">
      <text>
        <r>
          <rPr>
            <b/>
            <sz val="8"/>
            <color indexed="81"/>
            <rFont val="Tahoma"/>
            <family val="2"/>
          </rPr>
          <t>Da indicarsi obbligatoriamente.
Previste per legge o da altre fonti normative. 
Vedi allegato 1 -  B1.1.3. Pagina 15  del P.N.A.</t>
        </r>
      </text>
    </comment>
    <comment ref="K5" authorId="0">
      <text>
        <r>
          <rPr>
            <b/>
            <sz val="8"/>
            <color indexed="81"/>
            <rFont val="Tahoma"/>
            <family val="2"/>
          </rPr>
          <t>Sono rese obbligatorie da inserimento nel P.T.P.C.
Si veda anche Allegato 4 P.N.A.</t>
        </r>
      </text>
    </comment>
    <comment ref="J18"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19"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19"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19" authorId="0">
      <text>
        <r>
          <rPr>
            <b/>
            <sz val="8"/>
            <color indexed="81"/>
            <rFont val="Tahoma"/>
            <family val="2"/>
          </rPr>
          <t>Da indicarsi obbligatoriamente.
Previste per legge o da altre fonti normative. 
Vedi allegato 1 -  B1.1.3. Pagina 15  del P.N.A.</t>
        </r>
      </text>
    </comment>
    <comment ref="K19" authorId="0">
      <text>
        <r>
          <rPr>
            <b/>
            <sz val="8"/>
            <color indexed="81"/>
            <rFont val="Tahoma"/>
            <family val="2"/>
          </rPr>
          <t>Sono rese obbligatorie da inserimento nel P.T.P.C.
Si veda anche Allegato 4 P.N.A.</t>
        </r>
      </text>
    </comment>
    <comment ref="J32"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33"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33"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33" authorId="0">
      <text>
        <r>
          <rPr>
            <b/>
            <sz val="8"/>
            <color indexed="81"/>
            <rFont val="Tahoma"/>
            <family val="2"/>
          </rPr>
          <t>Da indicarsi obbligatoriamente.
Previste per legge o da altre fonti normative. 
Vedi allegato 1 -  B1.1.3. Pagina 15  del P.N.A.</t>
        </r>
      </text>
    </comment>
    <comment ref="K33" authorId="0">
      <text>
        <r>
          <rPr>
            <b/>
            <sz val="8"/>
            <color indexed="81"/>
            <rFont val="Tahoma"/>
            <family val="2"/>
          </rPr>
          <t>Sono rese obbligatorie da inserimento nel P.T.P.C.
Si veda anche Allegato 4 P.N.A.</t>
        </r>
      </text>
    </comment>
    <comment ref="J47"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48"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48"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48" authorId="0">
      <text>
        <r>
          <rPr>
            <b/>
            <sz val="8"/>
            <color indexed="81"/>
            <rFont val="Tahoma"/>
            <family val="2"/>
          </rPr>
          <t>Da indicarsi obbligatoriamente.
Previste per legge o da altre fonti normative. 
Vedi allegato 1 -  B1.1.3. Pagina 15  del P.N.A.</t>
        </r>
      </text>
    </comment>
    <comment ref="K48" authorId="0">
      <text>
        <r>
          <rPr>
            <b/>
            <sz val="8"/>
            <color indexed="81"/>
            <rFont val="Tahoma"/>
            <family val="2"/>
          </rPr>
          <t>Sono rese obbligatorie da inserimento nel P.T.P.C.
Si veda anche Allegato 4 P.N.A.</t>
        </r>
      </text>
    </comment>
    <comment ref="J61"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62"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62"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62" authorId="0">
      <text>
        <r>
          <rPr>
            <b/>
            <sz val="8"/>
            <color indexed="81"/>
            <rFont val="Tahoma"/>
            <family val="2"/>
          </rPr>
          <t>Da indicarsi obbligatoriamente.
Previste per legge o da altre fonti normative. 
Vedi allegato 1 -  B1.1.3. Pagina 15  del P.N.A.</t>
        </r>
      </text>
    </comment>
    <comment ref="K62" authorId="0">
      <text>
        <r>
          <rPr>
            <b/>
            <sz val="8"/>
            <color indexed="81"/>
            <rFont val="Tahoma"/>
            <family val="2"/>
          </rPr>
          <t>Sono rese obbligatorie da inserimento nel P.T.P.C.
Si veda anche Allegato 4 P.N.A.</t>
        </r>
      </text>
    </comment>
    <comment ref="J75"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76"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76"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76" authorId="0">
      <text>
        <r>
          <rPr>
            <b/>
            <sz val="8"/>
            <color indexed="81"/>
            <rFont val="Tahoma"/>
            <family val="2"/>
          </rPr>
          <t>Da indicarsi obbligatoriamente.
Previste per legge o da altre fonti normative. 
Vedi allegato 1 -  B1.1.3. Pagina 15  del P.N.A.</t>
        </r>
      </text>
    </comment>
    <comment ref="K76" authorId="0">
      <text>
        <r>
          <rPr>
            <b/>
            <sz val="8"/>
            <color indexed="81"/>
            <rFont val="Tahoma"/>
            <family val="2"/>
          </rPr>
          <t>Sono rese obbligatorie da inserimento nel P.T.P.C.
Si veda anche Allegato 4 P.N.A.</t>
        </r>
      </text>
    </comment>
  </commentList>
</comments>
</file>

<file path=xl/comments3.xml><?xml version="1.0" encoding="utf-8"?>
<comments xmlns="http://schemas.openxmlformats.org/spreadsheetml/2006/main">
  <authors>
    <author>fernanda.desimoni</author>
  </authors>
  <commentList>
    <comment ref="J4"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5"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5"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5" authorId="0">
      <text>
        <r>
          <rPr>
            <b/>
            <sz val="8"/>
            <color indexed="81"/>
            <rFont val="Tahoma"/>
            <family val="2"/>
          </rPr>
          <t>Da indicarsi obbligatoriamente.
Previste per legge o da altre fonti normative. 
Vedi allegato 1 -  B1.1.3. Pagina 15  del P.N.A.</t>
        </r>
      </text>
    </comment>
    <comment ref="K5" authorId="0">
      <text>
        <r>
          <rPr>
            <b/>
            <sz val="8"/>
            <color indexed="81"/>
            <rFont val="Tahoma"/>
            <family val="2"/>
          </rPr>
          <t>Sono rese obbligatorie da inserimento nel P.T.P.C.
Si veda anche Allegato 4 P.N.A.</t>
        </r>
      </text>
    </comment>
    <comment ref="J18"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19"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19"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19" authorId="0">
      <text>
        <r>
          <rPr>
            <b/>
            <sz val="8"/>
            <color indexed="81"/>
            <rFont val="Tahoma"/>
            <family val="2"/>
          </rPr>
          <t>Da indicarsi obbligatoriamente.
Previste per legge o da altre fonti normative. 
Vedi allegato 1 -  B1.1.3. Pagina 15  del P.N.A.</t>
        </r>
      </text>
    </comment>
    <comment ref="K19" authorId="0">
      <text>
        <r>
          <rPr>
            <b/>
            <sz val="8"/>
            <color indexed="81"/>
            <rFont val="Tahoma"/>
            <family val="2"/>
          </rPr>
          <t>Sono rese obbligatorie da inserimento nel P.T.P.C.
Si veda anche Allegato 4 P.N.A.</t>
        </r>
      </text>
    </comment>
    <comment ref="J32"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33"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33"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33" authorId="0">
      <text>
        <r>
          <rPr>
            <b/>
            <sz val="8"/>
            <color indexed="81"/>
            <rFont val="Tahoma"/>
            <family val="2"/>
          </rPr>
          <t>Da indicarsi obbligatoriamente.
Previste per legge o da altre fonti normative. 
Vedi allegato 1 -  B1.1.3. Pagina 15  del P.N.A.</t>
        </r>
      </text>
    </comment>
    <comment ref="K33" authorId="0">
      <text>
        <r>
          <rPr>
            <b/>
            <sz val="8"/>
            <color indexed="81"/>
            <rFont val="Tahoma"/>
            <family val="2"/>
          </rPr>
          <t>Sono rese obbligatorie da inserimento nel P.T.P.C.
Si veda anche Allegato 4 P.N.A.</t>
        </r>
      </text>
    </comment>
    <comment ref="J46"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47"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47"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47" authorId="0">
      <text>
        <r>
          <rPr>
            <b/>
            <sz val="8"/>
            <color indexed="81"/>
            <rFont val="Tahoma"/>
            <family val="2"/>
          </rPr>
          <t>Da indicarsi obbligatoriamente.
Previste per legge o da altre fonti normative. 
Vedi allegato 1 -  B1.1.3. Pagina 15  del P.N.A.</t>
        </r>
      </text>
    </comment>
    <comment ref="K47" authorId="0">
      <text>
        <r>
          <rPr>
            <b/>
            <sz val="8"/>
            <color indexed="81"/>
            <rFont val="Tahoma"/>
            <family val="2"/>
          </rPr>
          <t>Sono rese obbligatorie da inserimento nel P.T.P.C.
Si veda anche Allegato 4 P.N.A.</t>
        </r>
      </text>
    </comment>
    <comment ref="J60"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61"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61"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61" authorId="0">
      <text>
        <r>
          <rPr>
            <b/>
            <sz val="8"/>
            <color indexed="81"/>
            <rFont val="Tahoma"/>
            <family val="2"/>
          </rPr>
          <t>Da indicarsi obbligatoriamente.
Previste per legge o da altre fonti normative. 
Vedi allegato 1 -  B1.1.3. Pagina 15  del P.N.A.</t>
        </r>
      </text>
    </comment>
    <comment ref="K61" authorId="0">
      <text>
        <r>
          <rPr>
            <b/>
            <sz val="8"/>
            <color indexed="81"/>
            <rFont val="Tahoma"/>
            <family val="2"/>
          </rPr>
          <t>Sono rese obbligatorie da inserimento nel P.T.P.C.
Si veda anche Allegato 4 P.N.A.</t>
        </r>
      </text>
    </comment>
    <comment ref="J74"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75"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75"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75" authorId="0">
      <text>
        <r>
          <rPr>
            <b/>
            <sz val="8"/>
            <color indexed="81"/>
            <rFont val="Tahoma"/>
            <family val="2"/>
          </rPr>
          <t>Da indicarsi obbligatoriamente.
Previste per legge o da altre fonti normative. 
Vedi allegato 1 -  B1.1.3. Pagina 15  del P.N.A.</t>
        </r>
      </text>
    </comment>
    <comment ref="K75" authorId="0">
      <text>
        <r>
          <rPr>
            <b/>
            <sz val="8"/>
            <color indexed="81"/>
            <rFont val="Tahoma"/>
            <family val="2"/>
          </rPr>
          <t>Sono rese obbligatorie da inserimento nel P.T.P.C.
Si veda anche Allegato 4 P.N.A.</t>
        </r>
      </text>
    </comment>
    <comment ref="J88"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89"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89"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89" authorId="0">
      <text>
        <r>
          <rPr>
            <b/>
            <sz val="8"/>
            <color indexed="81"/>
            <rFont val="Tahoma"/>
            <family val="2"/>
          </rPr>
          <t>Da indicarsi obbligatoriamente.
Previste per legge o da altre fonti normative. 
Vedi allegato 1 -  B1.1.3. Pagina 15  del P.N.A.</t>
        </r>
      </text>
    </comment>
    <comment ref="K89" authorId="0">
      <text>
        <r>
          <rPr>
            <b/>
            <sz val="8"/>
            <color indexed="81"/>
            <rFont val="Tahoma"/>
            <family val="2"/>
          </rPr>
          <t>Sono rese obbligatorie da inserimento nel P.T.P.C.
Si veda anche Allegato 4 P.N.A.</t>
        </r>
      </text>
    </comment>
    <comment ref="J102"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103"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103"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103" authorId="0">
      <text>
        <r>
          <rPr>
            <b/>
            <sz val="8"/>
            <color indexed="81"/>
            <rFont val="Tahoma"/>
            <family val="2"/>
          </rPr>
          <t>Da indicarsi obbligatoriamente.
Previste per legge o da altre fonti normative. 
Vedi allegato 1 -  B1.1.3. Pagina 15  del P.N.A.</t>
        </r>
      </text>
    </comment>
    <comment ref="K103" authorId="0">
      <text>
        <r>
          <rPr>
            <b/>
            <sz val="8"/>
            <color indexed="81"/>
            <rFont val="Tahoma"/>
            <family val="2"/>
          </rPr>
          <t>Sono rese obbligatorie da inserimento nel P.T.P.C.
Si veda anche Allegato 4 P.N.A.</t>
        </r>
      </text>
    </comment>
    <comment ref="J116"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117"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117"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117" authorId="0">
      <text>
        <r>
          <rPr>
            <b/>
            <sz val="8"/>
            <color indexed="81"/>
            <rFont val="Tahoma"/>
            <family val="2"/>
          </rPr>
          <t>Da indicarsi obbligatoriamente.
Previste per legge o da altre fonti normative. 
Vedi allegato 1 -  B1.1.3. Pagina 15  del P.N.A.</t>
        </r>
      </text>
    </comment>
    <comment ref="K117" authorId="0">
      <text>
        <r>
          <rPr>
            <b/>
            <sz val="8"/>
            <color indexed="81"/>
            <rFont val="Tahoma"/>
            <family val="2"/>
          </rPr>
          <t>Sono rese obbligatorie da inserimento nel P.T.P.C.
Si veda anche Allegato 4 P.N.A.</t>
        </r>
      </text>
    </comment>
    <comment ref="J130"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131"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131"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131" authorId="0">
      <text>
        <r>
          <rPr>
            <b/>
            <sz val="8"/>
            <color indexed="81"/>
            <rFont val="Tahoma"/>
            <family val="2"/>
          </rPr>
          <t>Da indicarsi obbligatoriamente.
Previste per legge o da altre fonti normative. 
Vedi allegato 1 -  B1.1.3. Pagina 15  del P.N.A.</t>
        </r>
      </text>
    </comment>
    <comment ref="K131" authorId="0">
      <text>
        <r>
          <rPr>
            <b/>
            <sz val="8"/>
            <color indexed="81"/>
            <rFont val="Tahoma"/>
            <family val="2"/>
          </rPr>
          <t>Sono rese obbligatorie da inserimento nel P.T.P.C.
Si veda anche Allegato 4 P.N.A.</t>
        </r>
      </text>
    </comment>
    <comment ref="J144"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145"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145"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145" authorId="0">
      <text>
        <r>
          <rPr>
            <b/>
            <sz val="8"/>
            <color indexed="81"/>
            <rFont val="Tahoma"/>
            <family val="2"/>
          </rPr>
          <t>Da indicarsi obbligatoriamente.
Previste per legge o da altre fonti normative. 
Vedi allegato 1 -  B1.1.3. Pagina 15  del P.N.A.</t>
        </r>
      </text>
    </comment>
    <comment ref="K145" authorId="0">
      <text>
        <r>
          <rPr>
            <b/>
            <sz val="8"/>
            <color indexed="81"/>
            <rFont val="Tahoma"/>
            <family val="2"/>
          </rPr>
          <t>Sono rese obbligatorie da inserimento nel P.T.P.C.
Si veda anche Allegato 4 P.N.A.</t>
        </r>
      </text>
    </comment>
    <comment ref="J158"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159"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159"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159" authorId="0">
      <text>
        <r>
          <rPr>
            <b/>
            <sz val="8"/>
            <color indexed="81"/>
            <rFont val="Tahoma"/>
            <family val="2"/>
          </rPr>
          <t>Da indicarsi obbligatoriamente.
Previste per legge o da altre fonti normative. 
Vedi allegato 1 -  B1.1.3. Pagina 15  del P.N.A.</t>
        </r>
      </text>
    </comment>
    <comment ref="K159" authorId="0">
      <text>
        <r>
          <rPr>
            <b/>
            <sz val="8"/>
            <color indexed="81"/>
            <rFont val="Tahoma"/>
            <family val="2"/>
          </rPr>
          <t>Sono rese obbligatorie da inserimento nel P.T.P.C.
Si veda anche Allegato 4 P.N.A.</t>
        </r>
      </text>
    </comment>
  </commentList>
</comments>
</file>

<file path=xl/comments4.xml><?xml version="1.0" encoding="utf-8"?>
<comments xmlns="http://schemas.openxmlformats.org/spreadsheetml/2006/main">
  <authors>
    <author>fernanda.desimoni</author>
  </authors>
  <commentList>
    <comment ref="J4"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5"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5"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5" authorId="0">
      <text>
        <r>
          <rPr>
            <b/>
            <sz val="8"/>
            <color indexed="81"/>
            <rFont val="Tahoma"/>
            <family val="2"/>
          </rPr>
          <t>Da indicarsi obbligatoriamente.
Previste per legge o da altre fonti normative. 
Vedi allegato 1 -  B1.1.3. Pagina 15  del P.N.A.</t>
        </r>
      </text>
    </comment>
    <comment ref="K5" authorId="0">
      <text>
        <r>
          <rPr>
            <b/>
            <sz val="8"/>
            <color indexed="81"/>
            <rFont val="Tahoma"/>
            <family val="2"/>
          </rPr>
          <t>Sono rese obbligatorie da inserimento nel P.T.P.C.
Si veda anche Allegato 4 P.N.A.</t>
        </r>
      </text>
    </comment>
    <comment ref="J18"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19"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19"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19" authorId="0">
      <text>
        <r>
          <rPr>
            <b/>
            <sz val="8"/>
            <color indexed="81"/>
            <rFont val="Tahoma"/>
            <family val="2"/>
          </rPr>
          <t>Da indicarsi obbligatoriamente.
Previste per legge o da altre fonti normative. 
Vedi allegato 1 -  B1.1.3. Pagina 15  del P.N.A.</t>
        </r>
      </text>
    </comment>
    <comment ref="K19" authorId="0">
      <text>
        <r>
          <rPr>
            <b/>
            <sz val="8"/>
            <color indexed="81"/>
            <rFont val="Tahoma"/>
            <family val="2"/>
          </rPr>
          <t>Sono rese obbligatorie da inserimento nel P.T.P.C.
Si veda anche Allegato 4 P.N.A.</t>
        </r>
      </text>
    </comment>
  </commentList>
</comments>
</file>

<file path=xl/comments5.xml><?xml version="1.0" encoding="utf-8"?>
<comments xmlns="http://schemas.openxmlformats.org/spreadsheetml/2006/main">
  <authors>
    <author>fernanda.desimoni</author>
  </authors>
  <commentList>
    <comment ref="J4"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5"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5"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5" authorId="0">
      <text>
        <r>
          <rPr>
            <b/>
            <sz val="8"/>
            <color indexed="81"/>
            <rFont val="Tahoma"/>
            <family val="2"/>
          </rPr>
          <t>Da indicarsi obbligatoriamente.
Previste per legge o da altre fonti normative. 
Vedi allegato 1 -  B1.1.3. Pagina 15  del P.N.A.</t>
        </r>
      </text>
    </comment>
    <comment ref="K5" authorId="0">
      <text>
        <r>
          <rPr>
            <b/>
            <sz val="8"/>
            <color indexed="81"/>
            <rFont val="Tahoma"/>
            <family val="2"/>
          </rPr>
          <t>Sono rese obbligatorie da inserimento nel P.T.P.C.
Si veda anche Allegato 4 P.N.A.</t>
        </r>
      </text>
    </comment>
    <comment ref="J18"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19"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19"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19" authorId="0">
      <text>
        <r>
          <rPr>
            <b/>
            <sz val="8"/>
            <color indexed="81"/>
            <rFont val="Tahoma"/>
            <family val="2"/>
          </rPr>
          <t>Da indicarsi obbligatoriamente.
Previste per legge o da altre fonti normative. 
Vedi allegato 1 -  B1.1.3. Pagina 15  del P.N.A.</t>
        </r>
      </text>
    </comment>
    <comment ref="K19" authorId="0">
      <text>
        <r>
          <rPr>
            <b/>
            <sz val="8"/>
            <color indexed="81"/>
            <rFont val="Tahoma"/>
            <family val="2"/>
          </rPr>
          <t>Sono rese obbligatorie da inserimento nel P.T.P.C.
Si veda anche Allegato 4 P.N.A.</t>
        </r>
      </text>
    </comment>
  </commentList>
</comments>
</file>

<file path=xl/comments6.xml><?xml version="1.0" encoding="utf-8"?>
<comments xmlns="http://schemas.openxmlformats.org/spreadsheetml/2006/main">
  <authors>
    <author>fernanda.desimoni</author>
  </authors>
  <commentList>
    <comment ref="J4"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5"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5"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5" authorId="0">
      <text>
        <r>
          <rPr>
            <b/>
            <sz val="8"/>
            <color indexed="81"/>
            <rFont val="Tahoma"/>
            <family val="2"/>
          </rPr>
          <t>Da indicarsi obbligatoriamente.
Previste per legge o da altre fonti normative. 
Vedi allegato 1 -  B1.1.3. Pagina 15  del P.N.A.</t>
        </r>
      </text>
    </comment>
    <comment ref="K5" authorId="0">
      <text>
        <r>
          <rPr>
            <b/>
            <sz val="8"/>
            <color indexed="81"/>
            <rFont val="Tahoma"/>
            <family val="2"/>
          </rPr>
          <t>Sono rese obbligatorie da inserimento nel P.T.P.C.
Si veda anche Allegato 4 P.N.A.</t>
        </r>
      </text>
    </comment>
    <comment ref="J18"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19"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19"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19" authorId="0">
      <text>
        <r>
          <rPr>
            <b/>
            <sz val="8"/>
            <color indexed="81"/>
            <rFont val="Tahoma"/>
            <family val="2"/>
          </rPr>
          <t>Da indicarsi obbligatoriamente.
Previste per legge o da altre fonti normative. 
Vedi allegato 1 -  B1.1.3. Pagina 15  del P.N.A.</t>
        </r>
      </text>
    </comment>
    <comment ref="K19" authorId="0">
      <text>
        <r>
          <rPr>
            <b/>
            <sz val="8"/>
            <color indexed="81"/>
            <rFont val="Tahoma"/>
            <family val="2"/>
          </rPr>
          <t>Sono rese obbligatorie da inserimento nel P.T.P.C.
Si veda anche Allegato 4 P.N.A.</t>
        </r>
      </text>
    </comment>
    <comment ref="J32"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33"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33"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33" authorId="0">
      <text>
        <r>
          <rPr>
            <b/>
            <sz val="8"/>
            <color indexed="81"/>
            <rFont val="Tahoma"/>
            <family val="2"/>
          </rPr>
          <t>Da indicarsi obbligatoriamente.
Previste per legge o da altre fonti normative. 
Vedi allegato 1 -  B1.1.3. Pagina 15  del P.N.A.</t>
        </r>
      </text>
    </comment>
    <comment ref="K33" authorId="0">
      <text>
        <r>
          <rPr>
            <b/>
            <sz val="8"/>
            <color indexed="81"/>
            <rFont val="Tahoma"/>
            <family val="2"/>
          </rPr>
          <t>Sono rese obbligatorie da inserimento nel P.T.P.C.
Si veda anche Allegato 4 P.N.A.</t>
        </r>
      </text>
    </comment>
    <comment ref="J46"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47"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47"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47" authorId="0">
      <text>
        <r>
          <rPr>
            <b/>
            <sz val="8"/>
            <color indexed="81"/>
            <rFont val="Tahoma"/>
            <family val="2"/>
          </rPr>
          <t>Da indicarsi obbligatoriamente.
Previste per legge o da altre fonti normative. 
Vedi allegato 1 -  B1.1.3. Pagina 15  del P.N.A.</t>
        </r>
      </text>
    </comment>
    <comment ref="K47" authorId="0">
      <text>
        <r>
          <rPr>
            <b/>
            <sz val="8"/>
            <color indexed="81"/>
            <rFont val="Tahoma"/>
            <family val="2"/>
          </rPr>
          <t>Sono rese obbligatorie da inserimento nel P.T.P.C.
Si veda anche Allegato 4 P.N.A.</t>
        </r>
      </text>
    </comment>
    <comment ref="J60"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61"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61"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61" authorId="0">
      <text>
        <r>
          <rPr>
            <b/>
            <sz val="8"/>
            <color indexed="81"/>
            <rFont val="Tahoma"/>
            <family val="2"/>
          </rPr>
          <t>Da indicarsi obbligatoriamente.
Previste per legge o da altre fonti normative. 
Vedi allegato 1 -  B1.1.3. Pagina 15  del P.N.A.</t>
        </r>
      </text>
    </comment>
    <comment ref="K61" authorId="0">
      <text>
        <r>
          <rPr>
            <b/>
            <sz val="8"/>
            <color indexed="81"/>
            <rFont val="Tahoma"/>
            <family val="2"/>
          </rPr>
          <t>Sono rese obbligatorie da inserimento nel P.T.P.C.
Si veda anche Allegato 4 P.N.A.</t>
        </r>
      </text>
    </comment>
    <comment ref="J74"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75"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75"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75" authorId="0">
      <text>
        <r>
          <rPr>
            <b/>
            <sz val="8"/>
            <color indexed="81"/>
            <rFont val="Tahoma"/>
            <family val="2"/>
          </rPr>
          <t>Da indicarsi obbligatoriamente.
Previste per legge o da altre fonti normative. 
Vedi allegato 1 -  B1.1.3. Pagina 15  del P.N.A.</t>
        </r>
      </text>
    </comment>
    <comment ref="K75" authorId="0">
      <text>
        <r>
          <rPr>
            <b/>
            <sz val="8"/>
            <color indexed="81"/>
            <rFont val="Tahoma"/>
            <family val="2"/>
          </rPr>
          <t>Sono rese obbligatorie da inserimento nel P.T.P.C.
Si veda anche Allegato 4 P.N.A.</t>
        </r>
      </text>
    </comment>
    <comment ref="J88"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89"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89"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89" authorId="0">
      <text>
        <r>
          <rPr>
            <b/>
            <sz val="8"/>
            <color indexed="81"/>
            <rFont val="Tahoma"/>
            <family val="2"/>
          </rPr>
          <t>Da indicarsi obbligatoriamente.
Previste per legge o da altre fonti normative. 
Vedi allegato 1 -  B1.1.3. Pagina 15  del P.N.A.</t>
        </r>
      </text>
    </comment>
    <comment ref="K89" authorId="0">
      <text>
        <r>
          <rPr>
            <b/>
            <sz val="8"/>
            <color indexed="81"/>
            <rFont val="Tahoma"/>
            <family val="2"/>
          </rPr>
          <t>Sono rese obbligatorie da inserimento nel P.T.P.C.
Si veda anche Allegato 4 P.N.A.</t>
        </r>
      </text>
    </comment>
    <comment ref="J102"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103"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103"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103" authorId="0">
      <text>
        <r>
          <rPr>
            <b/>
            <sz val="8"/>
            <color indexed="81"/>
            <rFont val="Tahoma"/>
            <family val="2"/>
          </rPr>
          <t>Da indicarsi obbligatoriamente.
Previste per legge o da altre fonti normative. 
Vedi allegato 1 -  B1.1.3. Pagina 15  del P.N.A.</t>
        </r>
      </text>
    </comment>
    <comment ref="K103" authorId="0">
      <text>
        <r>
          <rPr>
            <b/>
            <sz val="8"/>
            <color indexed="81"/>
            <rFont val="Tahoma"/>
            <family val="2"/>
          </rPr>
          <t>Sono rese obbligatorie da inserimento nel P.T.P.C.
Si veda anche Allegato 4 P.N.A.</t>
        </r>
      </text>
    </comment>
  </commentList>
</comments>
</file>

<file path=xl/comments7.xml><?xml version="1.0" encoding="utf-8"?>
<comments xmlns="http://schemas.openxmlformats.org/spreadsheetml/2006/main">
  <authors>
    <author>fernanda.desimoni</author>
  </authors>
  <commentList>
    <comment ref="J4"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5"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5"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5" authorId="0">
      <text>
        <r>
          <rPr>
            <b/>
            <sz val="8"/>
            <color indexed="81"/>
            <rFont val="Tahoma"/>
            <family val="2"/>
          </rPr>
          <t>Da indicarsi obbligatoriamente.
Previste per legge o da altre fonti normative. 
Vedi allegato 1 -  B1.1.3. Pagina 15  del P.N.A.</t>
        </r>
      </text>
    </comment>
    <comment ref="K5" authorId="0">
      <text>
        <r>
          <rPr>
            <b/>
            <sz val="8"/>
            <color indexed="81"/>
            <rFont val="Tahoma"/>
            <family val="2"/>
          </rPr>
          <t>Sono rese obbligatorie da inserimento nel P.T.P.C.
Si veda anche Allegato 4 P.N.A.</t>
        </r>
      </text>
    </comment>
    <comment ref="J18"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19"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19"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19" authorId="0">
      <text>
        <r>
          <rPr>
            <b/>
            <sz val="8"/>
            <color indexed="81"/>
            <rFont val="Tahoma"/>
            <family val="2"/>
          </rPr>
          <t>Da indicarsi obbligatoriamente.
Previste per legge o da altre fonti normative. 
Vedi allegato 1 -  B1.1.3. Pagina 15  del P.N.A.</t>
        </r>
      </text>
    </comment>
    <comment ref="K19" authorId="0">
      <text>
        <r>
          <rPr>
            <b/>
            <sz val="8"/>
            <color indexed="81"/>
            <rFont val="Tahoma"/>
            <family val="2"/>
          </rPr>
          <t>Sono rese obbligatorie da inserimento nel P.T.P.C.
Si veda anche Allegato 4 P.N.A.</t>
        </r>
      </text>
    </comment>
  </commentList>
</comments>
</file>

<file path=xl/sharedStrings.xml><?xml version="1.0" encoding="utf-8"?>
<sst xmlns="http://schemas.openxmlformats.org/spreadsheetml/2006/main" count="5089" uniqueCount="862">
  <si>
    <t>OBIETTIVO</t>
  </si>
  <si>
    <t>MISURE</t>
  </si>
  <si>
    <t>Obbligatorie</t>
  </si>
  <si>
    <t>Ulteriori</t>
  </si>
  <si>
    <t>MISURE TRASVERSALI</t>
  </si>
  <si>
    <t>Soggetti coinvolti con indicati compiti e responsabilità (Organo di indirizzo politico, Responsabile Prevenzione Anticorruzione, Responsabile Trasparenza, , referenti e relativi compiti e coordinamento tra i diversi soggetti)</t>
  </si>
  <si>
    <t>Misure obbligatorie ed ulteriori: schede per aree di rischio e processi con indicazione dei rischi, obiettivi, misure, responsabilità, tempi, risorse ed indicatori</t>
  </si>
  <si>
    <t>Tempi e modalità di controllo dell'efficacia del P.T.P.C.</t>
  </si>
  <si>
    <t>A) Acquisizione e progressione del personale</t>
  </si>
  <si>
    <t>B) Affidamento di lavori, servizi e forniture</t>
  </si>
  <si>
    <t>B.10 Redazione del cronoprogramma</t>
  </si>
  <si>
    <t xml:space="preserve">B.01 Definizione dell’oggetto dell’affidamento </t>
  </si>
  <si>
    <t xml:space="preserve">B.02 Individuazione dello strumento/istituto per l’affidamento </t>
  </si>
  <si>
    <t>B.03 Requisiti di qualificazione</t>
  </si>
  <si>
    <t>B.04 Requisiti di aggiudicazione</t>
  </si>
  <si>
    <t xml:space="preserve">B.05 Valutazione delle offerte </t>
  </si>
  <si>
    <t xml:space="preserve">B.06 Verifica dell’eventuale anomalia delle offerte </t>
  </si>
  <si>
    <t>B.07 Procedure negoziate</t>
  </si>
  <si>
    <t>B.08 Affidamenti diretti</t>
  </si>
  <si>
    <t>B.09 Revoca del bando</t>
  </si>
  <si>
    <t>B.11 Varianti in corso di esecuzione del contratto</t>
  </si>
  <si>
    <t>B.12 Subappalto</t>
  </si>
  <si>
    <t>B.15 …</t>
  </si>
  <si>
    <t>B.16 …</t>
  </si>
  <si>
    <t>C) Provvedimenti ampliativi della sfera giuridica dei destinatari privi di effetto economico diretto ed immediato per il destinatario</t>
  </si>
  <si>
    <t>D) Provvedimenti ampliativi della sfera giuridica dei destinatari con effetto economico diretto ed immediato per il destinatario</t>
  </si>
  <si>
    <t>B.13 Utilizzo di rimedi di risoluzione delle controversie alternativi a quelli giurisdizionali durante la fase di esecuzione del contratto</t>
  </si>
  <si>
    <t>C.01 Provvedimenti amministrativi vincolati nell’an</t>
  </si>
  <si>
    <t>C.02 Provvedimenti amministrativi a contenuto vincolato</t>
  </si>
  <si>
    <t>C.03 Provvedimenti amministrativi vincolati nell’an e a contenuto vincolato</t>
  </si>
  <si>
    <t>C.04 Provvedimenti amministrativi a contenuto discrezionale</t>
  </si>
  <si>
    <t>C.05 Provvedimenti amministrativi discrezionali nell’an</t>
  </si>
  <si>
    <t>C.06 Provvedimenti amministrativi discrezionali nell’an e nel contenuto</t>
  </si>
  <si>
    <t>D.01 Provvedimenti amministrativi vincolati nell’an</t>
  </si>
  <si>
    <t>D.02 Provvedimenti amministrativi a contenuto vincolato</t>
  </si>
  <si>
    <t>D.03 Provvedimenti amministrativi vincolati nell’an e a contenuto vincolato</t>
  </si>
  <si>
    <t>D.04 Provvedimenti amministrativi a contenuto discrezionale</t>
  </si>
  <si>
    <t>D.05 Provvedimenti amministrativi discrezionali nell’an</t>
  </si>
  <si>
    <t>D.06 Provvedimenti amministrativi discrezionali nell’an e nel contenuto</t>
  </si>
  <si>
    <t xml:space="preserve">A.01 Reclutamento  </t>
  </si>
  <si>
    <t>A.02 Progressioni di carriera</t>
  </si>
  <si>
    <t>Indici di valutazione della probabilità (1)</t>
  </si>
  <si>
    <t>Discrezionalità</t>
  </si>
  <si>
    <t>No, è del tutto vincolato</t>
  </si>
  <si>
    <t>E' parzialmente vincolato dalle legge e da atti amministrativi</t>
  </si>
  <si>
    <t>E' parzialmente vincolato solo dalle legge</t>
  </si>
  <si>
    <t>E' altamente discrezionale</t>
  </si>
  <si>
    <t>E' parzialmente vincolato solo da atti amministrativi (regolamenti, direttive, circolari)</t>
  </si>
  <si>
    <t>Indici di valutazione dell'impatto (2)</t>
  </si>
  <si>
    <t>Il processo è discrezionale?</t>
  </si>
  <si>
    <t>Impatto organizzativo</t>
  </si>
  <si>
    <r>
      <rPr>
        <b/>
        <sz val="10"/>
        <rFont val="Arial"/>
        <family val="2"/>
      </rPr>
      <t xml:space="preserve">Rispetto al totale del personale impiegato nel singolo servizio </t>
    </r>
    <r>
      <rPr>
        <sz val="10"/>
        <rFont val="Arial"/>
        <family val="2"/>
      </rPr>
      <t xml:space="preserve">(unità organizzativa semplice) </t>
    </r>
    <r>
      <rPr>
        <b/>
        <sz val="10"/>
        <rFont val="Arial"/>
        <family val="2"/>
      </rPr>
      <t>competente a svolgere il processo</t>
    </r>
    <r>
      <rPr>
        <sz val="10"/>
        <rFont val="Arial"/>
        <family val="2"/>
      </rPr>
      <t xml:space="preserve"> (o la fase del processo di competenza della p.a.) </t>
    </r>
    <r>
      <rPr>
        <b/>
        <u/>
        <sz val="10"/>
        <rFont val="Arial"/>
        <family val="2"/>
      </rPr>
      <t>nell'ambito della singola p.a.</t>
    </r>
    <r>
      <rPr>
        <b/>
        <sz val="10"/>
        <rFont val="Arial"/>
        <family val="2"/>
      </rPr>
      <t xml:space="preserve">, quale percentuale di personale è impiegata nel processo? </t>
    </r>
    <r>
      <rPr>
        <sz val="10"/>
        <rFont val="Arial"/>
        <family val="2"/>
      </rPr>
      <t>(se il processo coinvolge attività di più servizi nell'ambito della stessa p.a. occorre riferire la percentuale al personale impiegato nei servizi coinvolti)</t>
    </r>
  </si>
  <si>
    <t>Fino a circa il 20%</t>
  </si>
  <si>
    <t>Fino a circa il 40%</t>
  </si>
  <si>
    <t>Fino a circa il 60%</t>
  </si>
  <si>
    <t>Fino a circa il 80%</t>
  </si>
  <si>
    <t>Fino a circa il 100%</t>
  </si>
  <si>
    <t>Rilevanza esterna</t>
  </si>
  <si>
    <t>Impatto economico</t>
  </si>
  <si>
    <t>Il processo produce effetti diretti all'esterno dell'amministrazione di riferimento?</t>
  </si>
  <si>
    <t>Si, il risultato del processo è rivolto direttamente ad utenti esterni alla p.a. di riferimento</t>
  </si>
  <si>
    <t>No</t>
  </si>
  <si>
    <t>Si</t>
  </si>
  <si>
    <t>Complessità del processo</t>
  </si>
  <si>
    <t>Impatto reputazionale</t>
  </si>
  <si>
    <t>Si tratta di un processo che comporta il coinvolgimento di più amministrazioni (esclusi i controlli) in fasi successive per il conseguimento del risultato?</t>
  </si>
  <si>
    <t>No, il processo coinvolge una sola p.a.</t>
  </si>
  <si>
    <t>Valore economico</t>
  </si>
  <si>
    <t>Impatto organizzativo, economico e sull'immagine</t>
  </si>
  <si>
    <t>Qual è l'impatto economico del processo?</t>
  </si>
  <si>
    <t>Ha rilevanza esclusivamente interna</t>
  </si>
  <si>
    <t>Comporta l'attribuzione di considerevoli vantaggi a soggetti esterni (es. affidamento di appalto)</t>
  </si>
  <si>
    <t>A quale livello può collocarsi il rischio dell'evento (livello apicale, livello intermedio o livello basso) ovvero la posizione/il ruolo che l'eventuale soggetto riveste nell'organizzazione è elevata, media o bassa?</t>
  </si>
  <si>
    <t>A livello di addetto</t>
  </si>
  <si>
    <t>A livello di collaborazione o funzionario</t>
  </si>
  <si>
    <t>Frazionabilità del processo</t>
  </si>
  <si>
    <t>Il risultato finale del processo può essere raggiunto anche effettuando una pluralità di operazioni di entità economica ridotta che, considerate complessivamente, alla fine assicurano lo stesso risultato (es. pluralità di affidamenti ridotti)?</t>
  </si>
  <si>
    <t>Anche sulla base dell'esperienza, il tipo di controllo applicato sul processo è adeguato a neutralizzare il rischio?</t>
  </si>
  <si>
    <t>No, il rischio rimane indifferente</t>
  </si>
  <si>
    <t>Si, è molto efficace</t>
  </si>
  <si>
    <t xml:space="preserve">Note: </t>
  </si>
  <si>
    <t>(1) Gli indici di probabilità vanno indicati sulla base della valutazione del gruppo di lavoro</t>
  </si>
  <si>
    <t>(2) Gli indici di impatto vanno stimati sulla base di dati oggettivi, ossia di quanto risulta all'amministrazione</t>
  </si>
  <si>
    <t>(3) Per il controllo si intende qualunque strumento di controllo utilizzato nella p.a. che sia confacente a ridurre la probabilità del rischio (e, quindi, sia il sistema dei controlli legali, come il controllo preventivo e il controllo di gestione, sia in altri meccanismi di controllo utilizzati nella p.a.). La valutazione sull'adeguatezza del controllo va fatta considerando il modo in cui il controllo funziona concretamente nella p.a.. Per la stima della probabilità, quindi, non rileva la previsione dell'esistenza in astratto del controllo, ma sull'efficacia in relazione al rischio considerato.</t>
  </si>
  <si>
    <t>VALORI E FREQUENZA DELLA PROBABILITA'</t>
  </si>
  <si>
    <t>Nessuna probabilità</t>
  </si>
  <si>
    <t>Improbabile</t>
  </si>
  <si>
    <t>Poco probabile</t>
  </si>
  <si>
    <t>Probabile</t>
  </si>
  <si>
    <t>Molto probabile</t>
  </si>
  <si>
    <t>Altamente probabile</t>
  </si>
  <si>
    <t>VALORI E IMPORTANZA DELL'IMPATTO</t>
  </si>
  <si>
    <t>VALUTAZIONE COMPLESSIVA DEL RISCHO</t>
  </si>
  <si>
    <t>Valore frequenza x Valore impatto</t>
  </si>
  <si>
    <t>Nessun impatto</t>
  </si>
  <si>
    <t>Marginale</t>
  </si>
  <si>
    <t>Minore</t>
  </si>
  <si>
    <t>Soglia</t>
  </si>
  <si>
    <t>Serio</t>
  </si>
  <si>
    <t>Superiore</t>
  </si>
  <si>
    <t>Nel corso deglI ultimi 5 anni sono state pronunciate sentenze della Corte dei Conti a carico di dipendenti (dirigenti e dipendenti) della p.a. di riferimento o sono state pronunciate sentenze di risarcimento del danno nei confronti della p.a. di riferimento per la medesima tipologia di evento o di tipologie analoghe?</t>
  </si>
  <si>
    <t>Impatto</t>
  </si>
  <si>
    <t>Controlli</t>
  </si>
  <si>
    <t>Queste aree di rischio devono essere singolarmente analizzate ed indicate nel P.T.P.C. da parte di tutte le amministrazioni e rappresentano un contenuto minimale, comunque da adattare alle specifiche realtà organizzative. Sin dalla fase di prima attuazione, è comunque raccomandato che ciascuna amministrazione includa nel P.T.P.C. ulteriori aree di rischio, che rispecchiano le specificità funzionali e di contesto.</t>
  </si>
  <si>
    <t>A.07 …</t>
  </si>
  <si>
    <t>A.08 …</t>
  </si>
  <si>
    <t>A.09 …</t>
  </si>
  <si>
    <t>A.10 …</t>
  </si>
  <si>
    <t>B.17 …</t>
  </si>
  <si>
    <t>B.18 …</t>
  </si>
  <si>
    <t>B.19 …</t>
  </si>
  <si>
    <t>B.20 …</t>
  </si>
  <si>
    <t>AREE E RELATIVI RISCHI</t>
  </si>
  <si>
    <t>A.03 Conferimento di incarichi di collaborazione</t>
  </si>
  <si>
    <t>RB.01 accordi collusivi tra le imprese partecipanti a una gara volti a manipolarne gli esiti, utilizzando il meccanismo del subappalto come modalità per distribuire i vantaggi dell’accordo a tutti i partecipanti allo stesso</t>
  </si>
  <si>
    <t>RB.02 definizione dei requisiti di accesso alla gara e, in particolare, dei requisiti tecnico-economici dei concorrenti al fine di favorire un’impresa (es.: clausole dei bandi che stabiliscono requisiti di qualificazione)</t>
  </si>
  <si>
    <t>RB.03 uso distorto del criterio dell’offerta economicamente più vantaggiosa, finalizzato a favorire un’impresa</t>
  </si>
  <si>
    <t>RB.04 utilizzo della procedura negoziata e abuso dell’affidamento diretto al di fuori dei casi previsti dalla legge al fine di favorire un’impresa</t>
  </si>
  <si>
    <t>RB.05 ammissione di varianti in corso di esecuzione del contratto per consentire all’appaltatore di recuperare lo sconto effettuato in sede di gara o di conseguire extra guadagni</t>
  </si>
  <si>
    <t>RB.06 abuso del provvedimento di revoca del bando al fine di bloccare una gara il cui risultato si sia rivelato diverso da quello atteso o di concedere un indennizzo all’aggiudicatario</t>
  </si>
  <si>
    <t>RB.07 elusione delle regole di affidamento degli appalti, mediante l’improprio utilizzo del modello procedurale dell’affidamento delle concessioni al fine di agevolare un particolare soggetto</t>
  </si>
  <si>
    <t>…</t>
  </si>
  <si>
    <t>ELENCO MISURE OBBLIGATORIE</t>
  </si>
  <si>
    <t>Le misure obbligatorie, sono quelle la cui applicazione discende obbligatoriamente dalla legge o da altre fonti normative</t>
  </si>
  <si>
    <t>ELENCO MISURE TRASVERSALI OBBLIGATORIE</t>
  </si>
  <si>
    <t>ELENCO MISURE TRASVERSALI ULTERIORI</t>
  </si>
  <si>
    <t>Le misure ulteriori, sono quelle che, pur non essendo obbligatorie per legge, sono rese obbligatorie dal loro inserimento nel P.T.P.C.</t>
  </si>
  <si>
    <t>Scheda rischio AREA A</t>
  </si>
  <si>
    <t>Elenco Obiettivi</t>
  </si>
  <si>
    <t>AREE DI RISCHIO (e relativi processi)</t>
  </si>
  <si>
    <t>Ridurre opportunità che si manifestino i casi di corruzione</t>
  </si>
  <si>
    <t>Aumentare la capacità di scoprire i casi di corruzione</t>
  </si>
  <si>
    <t>Creare un contesto sfavorevole alla corruzione</t>
  </si>
  <si>
    <t>TEMPI: 
termine per l'attuazione delle Misure</t>
  </si>
  <si>
    <t>Valutazione del rischio</t>
  </si>
  <si>
    <t>Scheda rischio AREA D</t>
  </si>
  <si>
    <t>NB</t>
  </si>
  <si>
    <t>Scheda rischio AREA C</t>
  </si>
  <si>
    <t>Elenco Aree</t>
  </si>
  <si>
    <t>PRINCIPALI CONTENUTI DEL PIANO TRIENNALE ANTICORRUZIONE</t>
  </si>
  <si>
    <t>Premessa: riferimenti normativi e finalità complessive</t>
  </si>
  <si>
    <t xml:space="preserve">Aree di rischio con indicazione della Metodologia utilizzata: - indicazione delle attività nell'ambito delle quali è più elevato (comma 5 lett. a) il rischio di corruzione, “aree di rischio”; le aree di rischio obbligatorie per tutte le amministrazioni sono indicate nell’Allegato 2, che ne riporta un elenco minimale, cui si aggiungono le ulteriori aree individuate da ciascuna amministrazione in base alle specificità - indicazione della metodologia utilizzata per effettuare la valutazione del rischio; la metodologia suggerita è riportata nell’Allegato 1, par. B.1.2 .  - schede di programmazione delle misure di prevenzione utili a ridurre la probabilità che il rischio si verifichi, in riferimento a ciascuna area di rischio, con indicazione degli obiettivi, della tempistica, dei responsabili, degli indicatori e delle modalità di verifica dell’attuazione, in relazione alle misure di carattere generale introdotte o rafforzate dalla legge n. 190 del 2012 e dai decreti attuativi, nonché alle misure ulteriori introdotte con il P.N.A.    </t>
  </si>
  <si>
    <t>Coordinamento con il Ciclo delle Performance: gli adempimenti, i compiti e le responsabilità inseriti nel P.T.P.C. devono essere inseriti nell’ambito del c.d. ciclo delle performance.</t>
  </si>
  <si>
    <t>Il Piano P.T.T.I. ;   il P.T.T.I. (sia nella forma “autonoma” sia nella forma di sezione del P.T.P.C.) deve essere delineato coordinando gli adempimenti relativi agli obblighi di trasparenza previsti nel d.lgs. n. 33 del 2013 con le aree di rischio, in modo da capitalizzare gli adempimenti posti in essere dall’amministrazione;</t>
  </si>
  <si>
    <t>Formazione in tema di anticorruzione: - Indicazione del collegamento tra formazione in tema di anticorruzione e programma annuale della formazione
- Individuazione dei soggetti cui viene erogata la formazione in tema di anticorruzione - Individuazione dei soggetti che erogano la formazione in tema di
anticorruzione - Indicazione dei contenuti della formazione in tema di anticorruzione - Indicazione di canali e strumenti di erogazione della formazione in
tema di anticorruzione - Quantificazione di ore/giornate dedicate alla formazione in tema di anticorruzione</t>
  </si>
  <si>
    <t>Codice di Comportamento e diffusione di buone pratiche: - Adozione delle integrazioni al codice di comportamento dei dipendenti pubblici - Indicazione dei meccanismi di denuncia delle violazioni del codice di comportamento - Indicazione dell’ufficio competente a emanare pareri sulla applicazione del codice di comportamento</t>
  </si>
  <si>
    <t>NOTA: la presente elencazione ha carattere meramente esemplificativo e si riferisce a misure di prevenzione diverse da quelle obbligatorie per legge. Le misure di seguito elencate sono considerate in un’ottica strumentale alla riduzione del rischio di corruzione.</t>
  </si>
  <si>
    <t>RESPONSABILE
(cognome e nome)-da individuare per ciascuna misura</t>
  </si>
  <si>
    <t>ELENCO MISURE ULTERIORI (ALLEGATO 4 PNA)</t>
  </si>
  <si>
    <t>Grado di rischio</t>
  </si>
  <si>
    <t>Si, il processo coinvolge più di 3 amministrazioni</t>
  </si>
  <si>
    <t>Si, il processo coinvolge più di 5 amministrazioni</t>
  </si>
  <si>
    <t>Si, ma in minima parte</t>
  </si>
  <si>
    <r>
      <rPr>
        <b/>
        <sz val="8"/>
        <rFont val="Arial"/>
        <family val="2"/>
      </rPr>
      <t>Vedi allegato 1 -  B1.1.3. Pagina 15  del P.N.A.</t>
    </r>
    <r>
      <rPr>
        <sz val="8"/>
        <rFont val="Arial"/>
        <family val="2"/>
      </rPr>
      <t xml:space="preserve">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t>
    </r>
  </si>
  <si>
    <r>
      <t xml:space="preserve">Le misure ulteriori, sono quelle che, pur non essendo obbligatorie per legge, sono rese obbligatorie dal loro inserimento nel P.T.P.C.
</t>
    </r>
    <r>
      <rPr>
        <b/>
        <sz val="10"/>
        <rFont val="Arial"/>
        <family val="2"/>
      </rPr>
      <t xml:space="preserve"> (ALLEGATO 4)</t>
    </r>
  </si>
  <si>
    <t>Prob.</t>
  </si>
  <si>
    <r>
      <rPr>
        <b/>
        <sz val="10"/>
        <rFont val="Arial"/>
        <family val="2"/>
      </rPr>
      <t xml:space="preserve">Rispetto al totale del personale impiegato nel singolo servizio </t>
    </r>
    <r>
      <rPr>
        <sz val="10"/>
        <rFont val="Arial"/>
        <family val="2"/>
      </rPr>
      <t xml:space="preserve">(unità organizzativa semplice) </t>
    </r>
    <r>
      <rPr>
        <b/>
        <sz val="10"/>
        <rFont val="Arial"/>
        <family val="2"/>
      </rPr>
      <t>competente a svolgere il processo</t>
    </r>
    <r>
      <rPr>
        <sz val="10"/>
        <rFont val="Arial"/>
        <family val="2"/>
      </rPr>
      <t xml:space="preserve"> (o la fase del processo di competenza della p.a.) </t>
    </r>
    <r>
      <rPr>
        <b/>
        <u/>
        <sz val="10"/>
        <rFont val="Arial"/>
        <family val="2"/>
      </rPr>
      <t>nell'ambito della singola p.a.</t>
    </r>
    <r>
      <rPr>
        <b/>
        <sz val="10"/>
        <rFont val="Arial"/>
        <family val="2"/>
      </rPr>
      <t xml:space="preserve">, quale percentuale di personale è impiegata nel processo? </t>
    </r>
    <r>
      <rPr>
        <sz val="10"/>
        <rFont val="Arial"/>
        <family val="2"/>
      </rPr>
      <t>(se il processo coinvolge attività di più servizi nell'ambito della stessa p.a. occorre riferire la percentuale al personale impiegato nei servizi coinvolti)</t>
    </r>
  </si>
  <si>
    <t>RESPONSABILE del sottoprocesso</t>
  </si>
  <si>
    <t>RESPONSABILE
da individuare per ciascuna misura</t>
  </si>
  <si>
    <t>MU4 - Affidamento dei controlli e degli atti di vigilanza di competenza dell’amministrazione ad almeno due dipendenti abbinati secondo rotazione casuale</t>
  </si>
  <si>
    <t>MU5 - Previsione della presenza di più funzionari in occasione dello svolgimento di procedure o procedimenti “sensibili”, anche se la responsabilità del procedimento o del processo è affidata ad un unico dirigente</t>
  </si>
  <si>
    <t>MU6 - Individuazione di “orari di disponibilità” dell’U.P.D. durante i quali i funzionari addetti sono disponibili ad ascoltare ed indirizzare i dipendenti dell’amministrazione su situazioni o comportamenti, al fine di prevenire la commissione di fatti corruttivi e di illeciti disciplinari (art. 15, comma 3, d.P.R. n. 62 del 2013)</t>
  </si>
  <si>
    <t>MU9 - Introduzione di procedure che prevedano che i verbali relativi ai servizi svolti presso l’utenza debbano essere sempre sottoscritti dall’utente destinatario</t>
  </si>
  <si>
    <t>MU10 - In caso di delega di potere, programmazione ed effettuazione di controlli a campione sulle modalità di esercizio della delega</t>
  </si>
  <si>
    <t>MU15 - Svolgimento di incontri e riunioni periodiche tra dirigenti competenti in settori diversi per finalità di aggiornamento sull’attività dell’amministrazione, circolazione delle informazioni e confronto sulle soluzioni gestionali</t>
  </si>
  <si>
    <t>MU16 - Nell’ambito delle risorse disponibili, informatizzazione del servizio di gestione del personale</t>
  </si>
  <si>
    <t>MU17 - Nell’ambito delle risorse disponibili, creazione di meccanismi di raccordo tra le banche dati istituzionali dell’amministrazione, in modo da realizzare adeguati raccordi informativi tra i vari settori dell’amministrazione</t>
  </si>
  <si>
    <t>MU18 - Regolamento sulla composizione delle commissioni</t>
  </si>
  <si>
    <t>Aree</t>
  </si>
  <si>
    <t>Area A</t>
  </si>
  <si>
    <t>Area B</t>
  </si>
  <si>
    <t>Area C</t>
  </si>
  <si>
    <t>Area D</t>
  </si>
  <si>
    <t>Processi</t>
  </si>
  <si>
    <t>Acquisizione e progressione del personale</t>
  </si>
  <si>
    <t>Affidamento di lavori, servizi e forniture</t>
  </si>
  <si>
    <t>Provvedimenti ampliativi della sfera giuridica dei destinatari privi di effetto economico diretto ed immediato per il destinatario</t>
  </si>
  <si>
    <t>Provvedimenti ampliativi della sfera giuridica dei destinatari con effetto economico diretto ed immediato per il destinatario</t>
  </si>
  <si>
    <t>PORTAFOGLIO PROCESSI DI SUPPORTO AL GOVERNO 
A. Attività strategiche e manageriali</t>
  </si>
  <si>
    <t>A1</t>
  </si>
  <si>
    <t>CICLO DI GESTIONE DELLE PERFORMANCE</t>
  </si>
  <si>
    <t>A</t>
  </si>
  <si>
    <t>A2</t>
  </si>
  <si>
    <t>FONDO PEREQUATIVO</t>
  </si>
  <si>
    <t>A3</t>
  </si>
  <si>
    <t>RAPPRESENTANZA E RELAZIONI ISTITUZIONALI</t>
  </si>
  <si>
    <t>A4</t>
  </si>
  <si>
    <t>COMUNICAZIONE</t>
  </si>
  <si>
    <t>A5</t>
  </si>
  <si>
    <t>COORDINAMENTO STRATEGICO E CONTROLLO ANALOGO DELLE SOCIETA' IN HOUSE</t>
  </si>
  <si>
    <t>PORTAFOGLIO PROCESSI PRIMARI 
B. Attività produttive</t>
  </si>
  <si>
    <t>B1</t>
  </si>
  <si>
    <t>CENTRO STUDI E INDIS</t>
  </si>
  <si>
    <t>B2</t>
  </si>
  <si>
    <t>INTERNAZIONALIZZAZIONE</t>
  </si>
  <si>
    <t>B3</t>
  </si>
  <si>
    <t>REGOLAZIONE DEL MERCATO, CONCORRENZA E POLITICHE DI GENERE</t>
  </si>
  <si>
    <t>B4</t>
  </si>
  <si>
    <t>SEMPLIFICAZIONE, SERVIZI DIGITALI E LEGALITA'</t>
  </si>
  <si>
    <t>B5</t>
  </si>
  <si>
    <t>INNOVAZIONE E AMBIENTE</t>
  </si>
  <si>
    <t>B6</t>
  </si>
  <si>
    <t>CREDITO E QUALITA' FILIERE</t>
  </si>
  <si>
    <t>B7</t>
  </si>
  <si>
    <t>ORGANIZZAZIONE E RISORSE UMANE</t>
  </si>
  <si>
    <t>B8</t>
  </si>
  <si>
    <t>FORMAZIONE-LAVORO E NUOVE IMPRESE</t>
  </si>
  <si>
    <t>B9</t>
  </si>
  <si>
    <t>COMMERCIO ESTERO E CRONOTACHIGRAFI DIGITALI</t>
  </si>
  <si>
    <t>PORTAFOGLIO PROCESSI DI SUPPORTO AL FUNZIONAMENTO 
C. Attività di supporto</t>
  </si>
  <si>
    <t>C1</t>
  </si>
  <si>
    <t>SEGRETERIA GENERALE E CONSULTA</t>
  </si>
  <si>
    <t>C2</t>
  </si>
  <si>
    <t>APPROVVIGIONAMENTO E GESTIONE DEI BENI</t>
  </si>
  <si>
    <t>B</t>
  </si>
  <si>
    <t>C3</t>
  </si>
  <si>
    <t>BILANCIO, CONTABILITA', PIANIFICAZIONE, CONTROLLO DI GESTIONE</t>
  </si>
  <si>
    <t>C4</t>
  </si>
  <si>
    <t>AFFARI GENERALI, LEGALI E PERSONALE</t>
  </si>
  <si>
    <t>C5</t>
  </si>
  <si>
    <t>SEGRETERIA ORGANI STATUTARI</t>
  </si>
  <si>
    <t>C6</t>
  </si>
  <si>
    <t>COORDINAMENTO ASSISTENZA TECNICA</t>
  </si>
  <si>
    <t>AREE DIRGENZIALI</t>
  </si>
  <si>
    <t>CREDITO E POLITICHE DELLA QUALITA' PER LE FILIERE</t>
  </si>
  <si>
    <t>UFFICI DI SUPPORTO</t>
  </si>
  <si>
    <t>Relazioni istituzionali e parlamentari</t>
  </si>
  <si>
    <t>Bilancio e contabilità</t>
  </si>
  <si>
    <t>Affari generali e legale</t>
  </si>
  <si>
    <t>Provveditorato e cassa</t>
  </si>
  <si>
    <t>Diritto annuale e Fondo Perequativo</t>
  </si>
  <si>
    <t>Segreteria organi statutarI</t>
  </si>
  <si>
    <t>Segreteria generale e di presidenza</t>
  </si>
  <si>
    <t>UFFICI SPECIALI</t>
  </si>
  <si>
    <t>Consigli camerali e task force Registro Imprese</t>
  </si>
  <si>
    <t>Comunicazione e stampa</t>
  </si>
  <si>
    <t>Centro Studi</t>
  </si>
  <si>
    <t>Convenzioni internazionali per il commercio estero e cronotachigrafi digitali</t>
  </si>
  <si>
    <t>INDIS</t>
  </si>
  <si>
    <t>Formazione - lavoro e nuova imprenditorialità</t>
  </si>
  <si>
    <t>UNITA'</t>
  </si>
  <si>
    <t>Unità per l'analisi e la valutazione di impatto giuridico amministrativo</t>
  </si>
  <si>
    <t>Unità per il supporto e l'assistenza tecnica al sistema camerale</t>
  </si>
  <si>
    <t>Processi
---&gt;</t>
  </si>
  <si>
    <t>Aree
 --&gt;</t>
  </si>
  <si>
    <t xml:space="preserve">Pianificazione dei fabbisogni di risorse umane ed avvio selezione
</t>
  </si>
  <si>
    <t>Elaborazione e pubblicazione bando di selezione</t>
  </si>
  <si>
    <t>Ricezione ed analisi domande di partecipazione</t>
  </si>
  <si>
    <t>Espletamento prove di verifica e stesura della graduatoria</t>
  </si>
  <si>
    <t>Assunzione risorse</t>
  </si>
  <si>
    <t>MTU4 - Formazione del personale sul codice di comportamento</t>
  </si>
  <si>
    <t>Attribuzione della progressione</t>
  </si>
  <si>
    <t>Elaborazione e pubblicazione interna del bando di selezione delle progressioni</t>
  </si>
  <si>
    <t>Nomina ed insediamento commissione esaminatrice</t>
  </si>
  <si>
    <t>Nomina ed insediamento della commissione esaminatrice</t>
  </si>
  <si>
    <t>Svolgimento della procedura di valutazione comparativa</t>
  </si>
  <si>
    <t>Inserimento delle risorse</t>
  </si>
  <si>
    <t>Individuazione dei profili da selezionare e dei relativi requisiti di competenza e di legge</t>
  </si>
  <si>
    <t>A.02 Progressioni economiche di carriera</t>
  </si>
  <si>
    <t>A.04 Contratti di somministrazione lavoro</t>
  </si>
  <si>
    <t xml:space="preserve">Richiesta alla società di somministrazione e ricezione CV </t>
  </si>
  <si>
    <t>Convocazione dei candidati e svolgimento del colloquio di selezione</t>
  </si>
  <si>
    <t>A.01 Reclutamento di personale a tempo indeterminato, determinato e progressioni verticali</t>
  </si>
  <si>
    <t xml:space="preserve">Dettaglio di alcune tipologie di provvedimenti/attività procedimentali da ricondurre a sottoprocessi </t>
  </si>
  <si>
    <t>Definizione dei profili tenuto conto dei requisiti di legge e delle competenze specialistiche richieste</t>
  </si>
  <si>
    <t>B.14 ...</t>
  </si>
  <si>
    <t>Categoria di evento rischioso</t>
  </si>
  <si>
    <t>CR.2 Assenza di adeguati livelli di trasparenza</t>
  </si>
  <si>
    <t>CR.3 Conflitto di interessi</t>
  </si>
  <si>
    <t>CR. 4 Manipolazione o utilizzo improprio delle informazioni o della documentazione</t>
  </si>
  <si>
    <t>CR.6 Uso improprio o distorto della discrezionalità</t>
  </si>
  <si>
    <t>CR.7 Atti illeciti</t>
  </si>
  <si>
    <t>CR.5 Elusione delle procedure di svolgimento dell'attività e di controllo</t>
  </si>
  <si>
    <t>CATEGORIA DI EVENTO RISCHIOSO</t>
  </si>
  <si>
    <t>EVENTO RISCHIOSO</t>
  </si>
  <si>
    <t>RB.08 formulazione di requisiti di aggiudicazione non adeguatamente e chiaramente definiti</t>
  </si>
  <si>
    <t>RB.09 mancata o insufficente verifica della completezza/coerenza della documentazione presentata</t>
  </si>
  <si>
    <t>RB.10 accettazione consapevole di documentazione falsa</t>
  </si>
  <si>
    <t xml:space="preserve">Altre iniziative:  - Indicazione dei criteri di rotazione del personale (par. 3.1.4 P.N.A.; par. B.5 Allegato 1; Tavola n. 5) - Indicazione delle disposizioni relative al ricorso all’arbitrato con modalità che ne assicurino la pubblicità e la rotazione - elaborazione della proposta di decreto per disciplinare gli incarichi e le attività non consentite ai pubblici dipendenti (par. 3.1.6 P.N.A.; par. B.7 Allegato 1; Tavola n. 7) - elaborazione di direttive per l’attribuzione degli ncarichi dirigenziali, con la definizione delle cause ostative al conferimento (par. 3.1.7 P.N.A.; par. B.8 Allegato 1; Tavola n. 8) e verifica dell’insussistenza di cause di incompatibilità (par. 3.1.8. P.N.A.; par. B.9 Allegato 1; Tavola 9) - definizione di modalità per verificare il rispetto del divieto di svolgere attività incompatibili a seguito della cessazione del rapporto (par. 3.1.9 P.N.A.; par. B.10 Allegato 1; Tavola 10) - elaborazione di direttive per effettuare controlli su precedenti penali ai fini dell’attribuzione degli incarichi e dell’assegnazione ad uffici (par. 3.1.10 P.N.A.; B.11 Allegato 1; Tavola 11) - adozione di misure per la tutela del whistleblower (par. 3.1.11 P.N.A.; B.12 Allegato 1; Tavola 12) - predisposizione di protocolli di legalità per gli affidamenti (par. 3.1.13 P.N.A.; B.14 Allegato 1; Tavola 14)- realizzazione del sistema di monitoraggio del rispetto dei termini, previsti dalla legge o dal regolamento, per la conclusione dei procedimenti (par. B.1.1.3 Allegato 1; Tavola 16) - realizzazione di un sistema di monitoraggio dei rapporti tra l’amministrazione e i soggetti che con essa stipulano contratti (par. B.1.1.3 Allegato 1; Tavola 17) e indicazione delle ulteriori iniziative nell’ambito dei contratti pubblici - indicazione delle iniziative previste nell’ambito dell’erogazione di sovvenzioni, contributi, sussidi, ausili finanziari nonché attribuzione di vantaggi economici di qualunque genere - indicazione delle iniziative previste nell’ambito di concorsi e selezione del personale - indicazione delle iniziative previste nell’ambito delle attività ispettiveorganizzazione del sistema di monitoraggio sull’attuazione del P.T.P.C., con individuazione dei referenti, dei tempi e delle modalità di informativa (B.1.1.9 Allegato 1); </t>
  </si>
  <si>
    <t>Nei fogli successivi NON alterare le celle di colore giallo perché contengono collegamenti e/o formule</t>
  </si>
  <si>
    <t>Processo di adozione del P.T.P.C.:  Data e documento di approvazione del Piano da parte degli organi di indirizzo politico-amministrativo - Individuazione degli attori interni all’amministrazione che hanno partecipato alla predisposizione del Piano nonché dei canali e degli  strumenti di partecipazione - Individuazione degli attori esterni all’amministrazione che hanno partecipato alla predisposizione del Piano nonché dei canali e degli strumenti di partecipazione - Indicazione di strumenti e iniziative di comunicazione dei  contenuti del Piano</t>
  </si>
  <si>
    <t>C.1. Processi anagrafico-certificativi</t>
  </si>
  <si>
    <t>C.1.1 – Tenuta Registro Imprese (RI), Repertorio Economico Amministrativo (REA), Albo Artigiani (AA)</t>
  </si>
  <si>
    <t>C.1.1.1 Iscrizione/modifica/cancellazione (su istanza di parte) al RI/REA/AA</t>
  </si>
  <si>
    <t>C.1.1.2 Iscrizioni d’ufficio al RI/REA/AA</t>
  </si>
  <si>
    <t>C.1.1.3 Cancellazioni d’ufficio al RI/REA/AA</t>
  </si>
  <si>
    <t>C.1.1.4 Accertamento violazioni amministrative (RI, REA, AA)</t>
  </si>
  <si>
    <t>C.1.1.5 Deposito bilanci ed elenco soci</t>
  </si>
  <si>
    <t>C.1.1.6 Attività di sportello (front office)</t>
  </si>
  <si>
    <t>C.1.1.8 Esame di idoneità abilitanti per l’iscrizione in alcuni ruoli</t>
  </si>
  <si>
    <t>C.2. Regolazione e tutela del mercato</t>
  </si>
  <si>
    <t>C.2.1 Protesti</t>
  </si>
  <si>
    <t>C.2.1.2 Pubblicazioni elenchi protesti</t>
  </si>
  <si>
    <t>C.2.2 Brevetti e marchi</t>
  </si>
  <si>
    <t>C.2.2.1 Gestione domande brevetti e marchi</t>
  </si>
  <si>
    <t>C.2.5 Attività in materia di metrologia legale</t>
  </si>
  <si>
    <t>C.2.5.1 Attività in materia di metrologia legale</t>
  </si>
  <si>
    <t>…..</t>
  </si>
  <si>
    <t>Dettaglio di alcune tipologie di provvedimenti/attività procedimentali da ricondurre al sottoprocesso</t>
  </si>
  <si>
    <t>D.1.3 Promozione territorio e imprese</t>
  </si>
  <si>
    <t>D.01 Erogazione di incentivi, sovvenzioni e contributi finanziari a privati</t>
  </si>
  <si>
    <t>D.02 Concessione di contributi per effetto di specifici protocolli d'intesa o convenzioni sottoscritti con enti pubblici o con organismi, enti e società a prevalente capitale pubblico</t>
  </si>
  <si>
    <t>……</t>
  </si>
  <si>
    <t>E) Sorveglianza e controlli</t>
  </si>
  <si>
    <t>C.2.5.2 Attività di sorveglianza e vigilanza in materia di metrologia legale</t>
  </si>
  <si>
    <t>C.2.7 Regolamentazione del mercato</t>
  </si>
  <si>
    <t>C.2.7.1 Sicurezza e conformità prodotti</t>
  </si>
  <si>
    <t>C.2.7.2 Gestione controlli prodotti delle filiere del made in Italy e organismi di controllo</t>
  </si>
  <si>
    <t>C.2.7.3 Regolamentazione del mercato</t>
  </si>
  <si>
    <t>C.2.7.4 Verifica clausole inique e vessatorie</t>
  </si>
  <si>
    <t>C.2.7.5 Manifestazioni a premio</t>
  </si>
  <si>
    <t>C.2.8 Sanzioni amministrative ex L. 689/81</t>
  </si>
  <si>
    <t>C.2.8.1 Sanzioni amministrative ex L. 689/81</t>
  </si>
  <si>
    <t>C.2.8.2 Gestione ruoli sanzioni amministrative</t>
  </si>
  <si>
    <r>
      <t>In questo foglio, per ciascuna area, vengono inseriti i relativi possibili rischi.
I rischi vengono identificati (</t>
    </r>
    <r>
      <rPr>
        <b/>
        <sz val="12"/>
        <rFont val="Arial"/>
        <family val="2"/>
      </rPr>
      <t>ALLEGATO 1</t>
    </r>
    <r>
      <rPr>
        <sz val="12"/>
        <rFont val="Arial"/>
        <family val="2"/>
      </rPr>
      <t>):
- mediante consultazione e confronto tra i soggetti coinvolti, tenendo presenti le specificità di ciascuna amministrazione, di ciascun processo e del livello organizzativo a cui il processo o la sottofase si colloca;
- un utile contributo può essere dato dai dati tratti dall’esperienza e, cioè, dalla considerazione di precedenti giudiziali (in particolare, i procedimenti e le decisioni penali o di responsabilità amministrativa) o disciplinari (procedimenti avviati, sanzioni irrogate) che hanno interessato l’amministrazione, nonché la considerazione dei criteri indicati nella Tabella Allegato 5: “La valutazione del livello di rischio”, colonna sinistra (discrezionalità, rilevanza esterna, complessità del processo, valore economico, razionalità del processo, controlli), e colonna destra (impatto economico; impatto organizzativo, economico e di immagine) prescindendo in questa fase dall’attribuzione del valore numerico (che sarà invece utilizzato nelle successive fasi dell’analisi e della ponderazione).</t>
    </r>
  </si>
  <si>
    <t>C.2.1.1 Gestione istanze di cancellazione protesti</t>
  </si>
  <si>
    <t>C.2.2.2 Rilascio attestati brevetti e marchi</t>
  </si>
  <si>
    <t>Scheda rischio AREA E</t>
  </si>
  <si>
    <t>CR.1 Pilotamento delle procedure</t>
  </si>
  <si>
    <t>RA.03 diffusione di informazioni relative al bando prima della pubblicazione</t>
  </si>
  <si>
    <t>RA.05 costruzione ad hoc del campione da sottoporre a verifica/controllo</t>
  </si>
  <si>
    <t>RA.06 alterazione della graduatoria</t>
  </si>
  <si>
    <t>RA.08 brevità strumentale del periodo di pubblicazione del bando</t>
  </si>
  <si>
    <t>RA.09 inadeguata pubblicità degli esiti della selezione</t>
  </si>
  <si>
    <t>RA.11 assenza della necessaria indipendenza del decisore in situazioni, anche solo apparenti, di conflitto di interesse</t>
  </si>
  <si>
    <t>RA.13 assenza di rotazione del conferimento degli incarichi di presidente e componente della commissione</t>
  </si>
  <si>
    <t>RA.14 mancata o insufficiente verifica della completezza della documentazione presentata</t>
  </si>
  <si>
    <t>RA.15 mancata o insufficiente verifica della coerenza della documentazione presentata</t>
  </si>
  <si>
    <t>RA.04 utilizzo artificioso dell'istituto della riapertura dei termini al fine di consentire la partecipazione di soggetti predeterminati</t>
  </si>
  <si>
    <t>RA.17 motivazione incongrua del provvedimento</t>
  </si>
  <si>
    <t>RA.18 accettazione consapevole di documentazione falsa</t>
  </si>
  <si>
    <t>RA.19 mancato rispetto dell'ordine cronologico delle istanze</t>
  </si>
  <si>
    <t>RA.20 trasferimento di dipendenti non aventi diritto e mancato trasferimento di dipendenti aventi titolo</t>
  </si>
  <si>
    <t>RA.21 improprio ricorso a risorse umane esterne</t>
  </si>
  <si>
    <t>RA.10 pubblicità del bando in periodi in cui l'accesso e l'attenzione verso tali informazioni è ridotto</t>
  </si>
  <si>
    <t>RC.02 disparità di trattamento per valutazioni di casi analoghi</t>
  </si>
  <si>
    <t>RC.03 mancato rispetto dell'ordine cronologico delle istanze</t>
  </si>
  <si>
    <t>RC.04 richiesta pretestuosa di ulteriori elementi istruttori</t>
  </si>
  <si>
    <t>RC.07 mancata o insufficiente verifica della completezza della documentazione presentata</t>
  </si>
  <si>
    <t>RC.08 mancata o insufficiente verifica della coerenza della documentazione presentata</t>
  </si>
  <si>
    <t>RC.09 assenza della necessaria indipendenza del decisore in situazioni, anche solo apparenti, di conflitto di interesse</t>
  </si>
  <si>
    <t>RC.06 rilascio attestazioni, certificazioni o autorizzazioni false</t>
  </si>
  <si>
    <t>RC.01 motivazione incongrua del provvedimento</t>
  </si>
  <si>
    <t>RC.10 omissione dell'applicazione di sanzioni dovute</t>
  </si>
  <si>
    <t>RA.22 Individuazione di fabbisogni quantitativamente e qualitativamente non coerenti con la mission dell'ente</t>
  </si>
  <si>
    <t>RD.01 motivazione incongrua del provvedimento</t>
  </si>
  <si>
    <t>RD.02 disparità di trattamento per valutazioni di casi analoghi</t>
  </si>
  <si>
    <t>RD.03 mancato rispetto dell'ordine cronologico delle istanze</t>
  </si>
  <si>
    <t>RD.04 richiesta pretestuosa di ulteriori elementi istruttori</t>
  </si>
  <si>
    <t>RD.06 rilascio attestazioni, certificazioni o autorizzazioni false</t>
  </si>
  <si>
    <t>RD.09 assenza della necessaria indipendenza del decisore in situazioni, anche solo apparenti, di conflitto di interesse</t>
  </si>
  <si>
    <t>RD.10 omissione dell'applicazione di sanzioni dovute</t>
  </si>
  <si>
    <t>RD.12 diffusione di informazioni relative al bando prima della pubblicazione</t>
  </si>
  <si>
    <t>RD.15 alterazione della graduatoria</t>
  </si>
  <si>
    <t>RD.17 brevità strumentale del periodo di pubblicazione del bando</t>
  </si>
  <si>
    <t>RD.18 inadeguata pubblicità degli esiti della valutazione</t>
  </si>
  <si>
    <t>RD.19 pubblicità del bando in periodi in cui l'accesso e l'attenzione verso tali informazioni è ridotto</t>
  </si>
  <si>
    <t>RD.14 disposizione di accertamenti allo scopo di favorire un'impropria decisione finale</t>
  </si>
  <si>
    <t>RD.13 allungamento intenzionale dei tempi di notifica dei provvedimenti</t>
  </si>
  <si>
    <t>RD.21 sussistenza di rapporto di parentela, affinità o abituale frequentazione tra i soggetti con potere decisionale o compiti di valutazione e i candidati</t>
  </si>
  <si>
    <t>RD.23 motivazione incongrua del provvedimento</t>
  </si>
  <si>
    <t>RD.24 accettazione consapevole di documentazione falsa</t>
  </si>
  <si>
    <t>RD.22 assenza di rotazione nella composizione della commissione di valutazione</t>
  </si>
  <si>
    <t>RA.02 nomina pilotata dei componenti della commissione di valutazione</t>
  </si>
  <si>
    <t>RA.16 valutazioni della commissione volte a favorire soggetti predeterminati</t>
  </si>
  <si>
    <t>RC.05 valutazioni della commissione volte a favorire soggetti predeterminati</t>
  </si>
  <si>
    <t>RC.11 nomina pilotata dei componenti della commissione di valutazione</t>
  </si>
  <si>
    <t>RD.05 valutazioni della commissione volte a favorire soggetti predeterminati</t>
  </si>
  <si>
    <t>RD.11 nomina pilotata dei componenti della commissione di valutazione</t>
  </si>
  <si>
    <t>RE.01 motivazione incongrua del provvedimento</t>
  </si>
  <si>
    <t>RE.02 disparità di trattamento per valutazioni di casi analoghi</t>
  </si>
  <si>
    <t>RE.03 mancato rispetto dell'ordine cronologico delle istanze</t>
  </si>
  <si>
    <t>RE.04 richiesta pretestuosa di ulteriori elementi istruttori</t>
  </si>
  <si>
    <t>RE.05 sussistenza di rapporto di parentela, affinità o abituale frequentazione tra i soggetti con potere ispettivo o compiti di valutazione e i soggetti verificati</t>
  </si>
  <si>
    <t>RE.06 rilascio attestazioni, certificazioni o autorizzazioni false</t>
  </si>
  <si>
    <t>RE.07 mancata o insufficiente verifica della completezza della documentazione presentata</t>
  </si>
  <si>
    <t>RE.08 mancata o insufficiente verifica della coerenza della documentazione presentata</t>
  </si>
  <si>
    <t>RE.09 assenza della necessaria indipendenza del decisore in situazioni, anche solo apparenti, di conflitto di interesse</t>
  </si>
  <si>
    <t>RE.10 omissione dell'applicazione di sanzioni dovute</t>
  </si>
  <si>
    <t>MTU5 - Adozione di un Codice etico</t>
  </si>
  <si>
    <t>MTU6 - Realizzazione di indagini sulla cultura etica all'interno dell'ente</t>
  </si>
  <si>
    <t>MT1 - Trasparenza: misure obbligatorie indicate nel P.T.T.I.</t>
  </si>
  <si>
    <t>MTU1 - Trasparenza: misure ulteriori indicate nel P.T.T.I.</t>
  </si>
  <si>
    <t>Individuazione del numero delle progressioni di carriera attuabili ed avvio selezione</t>
  </si>
  <si>
    <t>RA.01 inserimento nel bando di criteri/clausole deputate a favorire soggetti predeterminati</t>
  </si>
  <si>
    <t>RA.12 sussistenza di rapporto di parentela, affinità o abituale frequentazione tra i soggetti con potere decisionale o compiti di valutazione e i candidati</t>
  </si>
  <si>
    <t>RD.16 formulazione di criteri di valutazione non adeguatamente e chiaramente definiti</t>
  </si>
  <si>
    <t>RA.07 formulazione di criteri di valutazione non adeguatamente e chiaramente definiti</t>
  </si>
  <si>
    <t>MT2 - Informatizzazione dei processi</t>
  </si>
  <si>
    <t>MO4 - astensione in caso di conflitto di interesse</t>
  </si>
  <si>
    <t xml:space="preserve">MO5 - disciplina sulle autorizzazioni allo svolgimento di attività e incarichi extra-istituzionali </t>
  </si>
  <si>
    <r>
      <t xml:space="preserve">MO6 - disciplina sul conferimento di incarichi dirigenziali in caso di particolari attività o incarichi precedenti (cd. </t>
    </r>
    <r>
      <rPr>
        <i/>
        <sz val="10"/>
        <rFont val="Arial"/>
        <family val="2"/>
      </rPr>
      <t>pantouflage</t>
    </r>
    <r>
      <rPr>
        <sz val="10"/>
        <rFont val="Arial"/>
        <family val="2"/>
      </rPr>
      <t>)</t>
    </r>
  </si>
  <si>
    <t>MO7 - disciplina delle specifiche incompatibilità per posizioni dirigenziali</t>
  </si>
  <si>
    <r>
      <t xml:space="preserve">MO8 - disciplina per lo svolgimento di attività successiva alla cessazione del rapporto di lavoro (cd. </t>
    </r>
    <r>
      <rPr>
        <i/>
        <sz val="10"/>
        <rFont val="Arial"/>
        <family val="2"/>
      </rPr>
      <t>pantouflage</t>
    </r>
    <r>
      <rPr>
        <sz val="10"/>
        <rFont val="Arial"/>
        <family val="2"/>
      </rPr>
      <t>)</t>
    </r>
  </si>
  <si>
    <t>MO9 - disciplina per la formazione di commissioni, assegnazioni agli uffici, conferimento di incarichi dirigenziali in caso di condanna penale per diritti contro la P.A.</t>
  </si>
  <si>
    <t>MU11 - Individuazione di accorgimenti tesi a garantire la parità di condizioni tra i partecipanti</t>
  </si>
  <si>
    <t>MU12 - Nell’ambito delle strutture esistenti (es. U.R.P.), individuazione di appositi uffici che curano il rapporto con le associazioni e le categorie di utenti esterni (canali di ascolto), in modo da raccogliere suggerimenti, proposte sulla prevenzione della corruzione e segnalazioni di illecito, e veicolare le informazioni agli uffici competenti. Ciò avviene utilizzando tutti i canali di comunicazione possibili, dal tradizionale numero verde, alle segnalazioni via web ai social media</t>
  </si>
  <si>
    <r>
      <t xml:space="preserve">MO10 - sistemi di tutela del dipendente che effettua segnalazioni di llecito (cd. </t>
    </r>
    <r>
      <rPr>
        <i/>
        <sz val="10"/>
        <rFont val="Arial"/>
        <family val="2"/>
      </rPr>
      <t>whistleblower</t>
    </r>
    <r>
      <rPr>
        <sz val="10"/>
        <rFont val="Arial"/>
        <family val="2"/>
      </rPr>
      <t>)</t>
    </r>
  </si>
  <si>
    <t>MO11 - formazione del personale</t>
  </si>
  <si>
    <t>MO12 - patti di integrità</t>
  </si>
  <si>
    <t>MO13 - azioni di sensibilizzazione e rapporto con la società civile</t>
  </si>
  <si>
    <t>MT3 - Accesso telematico a dati, documenti e procedimenti</t>
  </si>
  <si>
    <t>MT4 - Monitoraggio sul rispetto dei tempi medi procedimentali</t>
  </si>
  <si>
    <t>MTU2 - Stipula di accordi/convenzioni/partnership con soggetti di provata competenza nella lotta alla corruzione</t>
  </si>
  <si>
    <t>MO1 - trasparenza</t>
  </si>
  <si>
    <t>MO2 - codice di comportamento dell'ente</t>
  </si>
  <si>
    <t>MO3 - rotazione del personale addetto alle aree a rischio di corruzione</t>
  </si>
  <si>
    <t>Pianificazione dei fabbisogni di risorse umane</t>
  </si>
  <si>
    <t>MO14 - Provvedimenti disciplinari</t>
  </si>
  <si>
    <t>Acquisizione del contratto e inserimento della risorsa</t>
  </si>
  <si>
    <t>Richiesta e acquisizione del nulla osta all'amministrazione di appartenenza</t>
  </si>
  <si>
    <t>MU13 - Regolazione dell’esercizio della discrezionalità nei procedimenti amministrativi e nei processi di attività, mediante circolari o direttive interne</t>
  </si>
  <si>
    <t>MU19 - Ricorso a strumenti di monitoraggio sul fenomeno (e relativa reportistica)</t>
  </si>
  <si>
    <t>MU18 - Regolamento sulla composizione dlle commissioni</t>
  </si>
  <si>
    <t>CR.4 Manipolazione o utilizzo improprio delle informazioni o della documentazione</t>
  </si>
  <si>
    <t xml:space="preserve">MU1 - Intensificazione dei controlli a campione sulle dichiarazioni sostitutive di certificazione e di atto notorio rese dai dipendenti e dagli utenti </t>
  </si>
  <si>
    <t>MU2 - Razionalizzazione organizzativa dei controlli sulle dichiarazioni</t>
  </si>
  <si>
    <t>MU3 - Promozione di convenzioni tra amministrazioni per l’accesso alle banche dati istituzionali contenenti informazioni e dati relativi a stati, qualità personali e fatti</t>
  </si>
  <si>
    <t>MU7 - Pubblicazione sul sito internet dell’amministrazione di casi esemplificativi anonimi, tratti dall’esperienza concreta dell’amministrazione, in cui si prospetta il comportamento non adeguato, che realizza l’illecito disciplinare, e il comportamento che invece sarebbe stato adeguato</t>
  </si>
  <si>
    <t>MU14 - Previsione di meccanismi di raccordo tra i servizi competenti a gestire il personale (mediante consultazione obbligatoria e richiesta di avviso dell’U.P.D.) al fine di consentire la valutazione complessiva dei dipendenti anche dal punto di vista comportamentale,</t>
  </si>
  <si>
    <t>selezionare voce dal menù a tendina</t>
  </si>
  <si>
    <t>CELLA A COMPILAZIONE AUTOMATICA</t>
  </si>
  <si>
    <r>
      <t xml:space="preserve">MISURE
</t>
    </r>
    <r>
      <rPr>
        <sz val="8"/>
        <color rgb="FFFF0000"/>
        <rFont val="Arial"/>
        <family val="2"/>
      </rPr>
      <t>(selezionare voce dal menù a tendina)</t>
    </r>
  </si>
  <si>
    <r>
      <t xml:space="preserve">MISURE TRASVERSALI 
</t>
    </r>
    <r>
      <rPr>
        <sz val="8"/>
        <color rgb="FFFF0000"/>
        <rFont val="Arial"/>
        <family val="2"/>
      </rPr>
      <t>(selezionare voce dal menù a tendina)</t>
    </r>
  </si>
  <si>
    <t>MTU3 - Realizzazione di circoli per la diffusione delle buone pratiche in tema di prevenzione della corruzione</t>
  </si>
  <si>
    <t>FACOLTATIVO</t>
  </si>
  <si>
    <r>
      <t xml:space="preserve">Indici di valutazione della probabilità (1)
</t>
    </r>
    <r>
      <rPr>
        <b/>
        <sz val="8"/>
        <color rgb="FFFF0000"/>
        <rFont val="Arial"/>
        <family val="2"/>
      </rPr>
      <t>(mantenere solo il valore corrispondente alla risposta, cancellando gli altri)</t>
    </r>
  </si>
  <si>
    <r>
      <t xml:space="preserve">Indici di valutazione dell'impatto (2)
</t>
    </r>
    <r>
      <rPr>
        <b/>
        <sz val="8"/>
        <color rgb="FFFF0000"/>
        <rFont val="Arial"/>
        <family val="2"/>
      </rPr>
      <t>(mantenere solo il valore corrispondente alla risposta, cancellando gli altri)</t>
    </r>
  </si>
  <si>
    <t xml:space="preserve">   </t>
  </si>
  <si>
    <t>MU8 - Inserimento di apposite disposizioni nei Codici di comportamento settoriali per fronteggiare situazioni di rischio specifico</t>
  </si>
  <si>
    <t>Attivazione contatti con amministrazione di destinazione e scambio di documenti</t>
  </si>
  <si>
    <t>MO14 - provvedimenti disciplinari</t>
  </si>
  <si>
    <t>A.05 Attivazione di distacchi/comandi di personale (in uscita)</t>
  </si>
  <si>
    <t>A.06 Attivazione di procedure di mobilità in entrata</t>
  </si>
  <si>
    <t>Ricezione della richiesta di distacco/comando dal dipendente e/o dall'amministrazione di destinazione</t>
  </si>
  <si>
    <t>Formalizzazione della convenzione</t>
  </si>
  <si>
    <t>RD.20 individuazione di priorità non coerenti con i documenti di programmmazione dell'ente</t>
  </si>
  <si>
    <t>Scheda rischio AREA F</t>
  </si>
  <si>
    <t>C.2.6 Forme alternative di giustizia</t>
  </si>
  <si>
    <t>F) Risoluzione delle controversie</t>
  </si>
  <si>
    <t>C.2.6.2. Gestione arbitrati</t>
  </si>
  <si>
    <t>Liquidazione dei compensi</t>
  </si>
  <si>
    <t>Compilazione, tenuta e aggiornamento dell'elenco</t>
  </si>
  <si>
    <t>RF.01 definizione incongrua del valore della controversia</t>
  </si>
  <si>
    <t>RF.02 mancato rispetto degli obblighi di riservatezza</t>
  </si>
  <si>
    <t>RF.03 mancato rispetto degli obblighi di imparzialità</t>
  </si>
  <si>
    <t>RF.04 mancato rispetto del criterio di turnazione</t>
  </si>
  <si>
    <t>RF.05 richiesta pretestuosa di ulteriori elementi istruttori</t>
  </si>
  <si>
    <t>RF.06 sussistenza di rapporto di parentela, affinità o abituale frequentazione tra il responsabile dell'organismo e i soggetti nominati (mediatore/consulente)</t>
  </si>
  <si>
    <t>RF.07 mancata verifica sui pagamenti dovuti</t>
  </si>
  <si>
    <t>RF.08 mancata o insufficiente verifica della completezza della documentazione presentata</t>
  </si>
  <si>
    <t>RF.09 mancata o insufficiente verifica della coerenza della documentazione presentata</t>
  </si>
  <si>
    <t>RF.10 assenza della necessaria indipendenza del decisore in situazioni, anche solo apparenti, di conflitto di interesse</t>
  </si>
  <si>
    <t>RF.11 richiesta di pagamento non giustificato</t>
  </si>
  <si>
    <t>RF.12 omissione dello svolgimento di controlli</t>
  </si>
  <si>
    <t>Gestione Arbitrati</t>
  </si>
  <si>
    <t>Nomina arbitro unico</t>
  </si>
  <si>
    <t>Compilazione, tenuta ed aggiornamento dell’elenco degli arbitri</t>
  </si>
  <si>
    <t>RB.11 definizione di un fabbisogno non rispondente a criteri di efficienza/efficacia/economicità dell'azione amministrativa</t>
  </si>
  <si>
    <t>RB.12 definizione di uno strumento/istituto non rispondente a criteri di efficienza/efficacia/economicità dell'azione amministrativa</t>
  </si>
  <si>
    <t>RB.13 nomina pilotata dei componenti della commissione di valutazione</t>
  </si>
  <si>
    <t>RB.14 diffusione di informazioni relative al bando prima della pubblicazione</t>
  </si>
  <si>
    <t>RB.15 utilizzo artificioso dell'istituto della riapertura dei termini al fine di consentire la partecipazione di soggetti predeterminati</t>
  </si>
  <si>
    <t>RB.16 inadeguato controllo di conformità del prodotto/servizio rispetto ai requisiti stabiliti</t>
  </si>
  <si>
    <t>RB.17 omissione dell'applicazione di sanzioni dovute</t>
  </si>
  <si>
    <t>RB.18 utilizzo artificioso del ricorso ai sistemi alternativi di risoluzione delle controversie per favorire un soggetto predeterminato</t>
  </si>
  <si>
    <t>RB.19 costruzione ad hoc del campione da sottoporre a verifica/controllo</t>
  </si>
  <si>
    <t>RB.20 alterazione della graduatoria</t>
  </si>
  <si>
    <t>RB.21 formulazione di criteri di valutazione non adeguatamente e chiaramente definiti</t>
  </si>
  <si>
    <t>RB.22 brevità strumentale del periodo di pubblicazione del bando</t>
  </si>
  <si>
    <t>RB.23 inadeguata pubblicità degli esiti della selezione</t>
  </si>
  <si>
    <t>RB.24 pubblicità del bando in periodi in cui l'accesso e l'attenzione verso tali informazioni è ridotto</t>
  </si>
  <si>
    <t>RB.25 assenza della necessaria indipendenza del decisore in situazioni, anche solo apparenti, di conflitto di interesse</t>
  </si>
  <si>
    <t>RB.26 sussistenza di rapporto di parentela, affinità o abituale frequentazione tra i soggetti con potere decisionale o compiti di valutazione e i candidati</t>
  </si>
  <si>
    <t>RB.27 assenza di rotazione del conferimento degli incarichi di presidente e componente della commissione</t>
  </si>
  <si>
    <t>RB.28 valutazioni della commissione volte a favorire soggetti predeterminati</t>
  </si>
  <si>
    <t>RB.29 motivazione incongrua del provvedimento</t>
  </si>
  <si>
    <t>RB.30 mancato rispetto dell'ordine cronologico delle istanze</t>
  </si>
  <si>
    <t>RB.32 pagamento non giustificato</t>
  </si>
  <si>
    <t>RB.33 inadeguata applicazione delle norme sulla tracciabilità finanziaria</t>
  </si>
  <si>
    <t xml:space="preserve">RB.34 mancata o insufficiente verifica dell'effettivo stato avanzamento lavori rispetto al cronoprogramma </t>
  </si>
  <si>
    <t>No, ha come destinatario finale solo un ufficio interno</t>
  </si>
  <si>
    <t>Sì, verso più enti del sistema camerale</t>
  </si>
  <si>
    <t>Sì, verso un solo soggetto esterno</t>
  </si>
  <si>
    <t>Si, verso un solo ente del sistema camerale</t>
  </si>
  <si>
    <t>Sì il processo coinvolge fino a 3 aministrazioni</t>
  </si>
  <si>
    <t>Sì il processo coinvolge fino a 5 aministrazioni</t>
  </si>
  <si>
    <t>Comporta l'attribuzione di vantaggi a soggetti interni al sistema camerale, ma di non particolare rilievo economico</t>
  </si>
  <si>
    <t>Comporta l'attribuzione di vantaggi a soggetti esterni, ma di non particolare rilievo economico</t>
  </si>
  <si>
    <t>Comporta l'attribuzione di considerevoli vantaggi a soggetti interni al sistema camerale</t>
  </si>
  <si>
    <t>Si, costituisce lo strumento di massima efficacia</t>
  </si>
  <si>
    <t>Si, è parzialmente efficace</t>
  </si>
  <si>
    <t>Sì</t>
  </si>
  <si>
    <t>Scheda rischio AREA B</t>
  </si>
  <si>
    <t>Individuazione ambito di intervento (target, oggetto del bando)</t>
  </si>
  <si>
    <t>Predisposizione bando o regolamento</t>
  </si>
  <si>
    <t>Pubblicazione bando o regolamento e ricezione candidature</t>
  </si>
  <si>
    <t>Valutazione candidature ed elaborazione graduatoria</t>
  </si>
  <si>
    <t>Pubblicazione graduatoria</t>
  </si>
  <si>
    <t>Erogazione dell'incentivo/sovvenzione/contributo</t>
  </si>
  <si>
    <t>Selezione possibili partner</t>
  </si>
  <si>
    <t>Stipula convenzione/protocollo d'intesa</t>
  </si>
  <si>
    <t>Erogazione dell'incentivo/ sovvenzione/ contributo al candidato o al partner</t>
  </si>
  <si>
    <r>
      <t xml:space="preserve">Predisposizione bando </t>
    </r>
    <r>
      <rPr>
        <i/>
        <sz val="10"/>
        <rFont val="Arial"/>
        <family val="2"/>
      </rPr>
      <t>(in caso di gestione diretta del contributo)</t>
    </r>
  </si>
  <si>
    <r>
      <t xml:space="preserve">Pubblicazione bando e ricezione candidature </t>
    </r>
    <r>
      <rPr>
        <i/>
        <sz val="10"/>
        <rFont val="Arial"/>
        <family val="2"/>
      </rPr>
      <t>(in caso di gestione diretta del contributo)</t>
    </r>
  </si>
  <si>
    <r>
      <t xml:space="preserve">Valutazione candidature ed elaborazione graduatoria </t>
    </r>
    <r>
      <rPr>
        <i/>
        <sz val="10"/>
        <rFont val="Arial"/>
        <family val="2"/>
      </rPr>
      <t>(in caso di gestione diretta del contributo)</t>
    </r>
  </si>
  <si>
    <t>RD.07 mancata o insufficiente verifica della completezza/coerenza della documentazione presentata</t>
  </si>
  <si>
    <t>RD.08 identificazione di partner volta a favorire soggetti predeterminati</t>
  </si>
  <si>
    <t>A livello di posizione apicale o di posizione organizzativa</t>
  </si>
  <si>
    <t>A livello di dirigente</t>
  </si>
  <si>
    <t>A livello di segretario generale</t>
  </si>
  <si>
    <t>Nel corso degli ultimi 5 anni sono stati sui media articoli aventi ad oggetto il medesimo evento o eventi analoghi?</t>
  </si>
  <si>
    <t>Si, su social media a carattere settoriale</t>
  </si>
  <si>
    <t>Si, sulla stampa generalista</t>
  </si>
  <si>
    <t>Si, su social media a carattere generalista</t>
  </si>
  <si>
    <t>Si, sulla stampa settoriale</t>
  </si>
  <si>
    <t>Indicare tipologia e grado di penetrazione dei controlli</t>
  </si>
  <si>
    <t>Esiste un controllo successivo, sostanziale a campione</t>
  </si>
  <si>
    <t>Esiste un controllo successivo, sostanziale su tutti i procedimenti</t>
  </si>
  <si>
    <t>Esiste un controllo successivo, solo formale/documentale, su tutti i procedimenti</t>
  </si>
  <si>
    <t>Esiste un controllo successivo, solo formale/documentale, a campione</t>
  </si>
  <si>
    <t>Non esiste alcuna forma di controllo</t>
  </si>
  <si>
    <t>Specificare l'entità dei finanziamenti gestiti</t>
  </si>
  <si>
    <t>I finanziamenti gestiti nell'ambito del processo in oggetto non sono rilevanti (&lt;5%) rispetto al totale dei finanziamenti erogati dalla Camera sul territorio</t>
  </si>
  <si>
    <t>I finanziamenti gestiti nell'ambito del processo in oggetto sono pari o 30% rispetto al totale dei finanziamenti erogati dalla Camera sul territorio</t>
  </si>
  <si>
    <t>I finanziamenti gestiti nell'ambito del processo in oggetto sono &gt; 30% rispetto al totale dei finanziamenti erogati dalla Camera sul territorio</t>
  </si>
  <si>
    <t>Indicare il livello di addetto e di rilevanza dei finanziamenti gestiti</t>
  </si>
  <si>
    <t>Il rischio si colloca a livello di addetto e i finanziamenti gestiti non sono rilevanti in termini economici e/o strategici</t>
  </si>
  <si>
    <t>Il rischio si colloca a livello di funzionario e i finanziamenti gestiti non sono rilevanti in termini economici e/o strategici</t>
  </si>
  <si>
    <t>Il rischio si colloca a livello apicale e i finanziamenti gestiti non sono rilevanti in termini economici e/o strategici</t>
  </si>
  <si>
    <t>Il rischio si colloca a livello di funzionario e i finanziamenti gestiti sono rilevanti in termini economici e/o strategici</t>
  </si>
  <si>
    <t>Il rischio si colloca a livello apicale e i finanziamenti gestiti sono rilevanti in termini economici e/o strategici</t>
  </si>
  <si>
    <t>Indicare la rilevanza del processo rispetto agli obiettivi strategici della Camera</t>
  </si>
  <si>
    <t>Il processo gestito e l'ambito/settori di intervento non sono rilevanti rispetto al perseguimento degli obiettivi strategici della Camera</t>
  </si>
  <si>
    <t>Il processo gestito e l'ambito/settori di intervento hanno un peso marginale rispetto al perseguimento degli obiettivi strategici della Camera</t>
  </si>
  <si>
    <t>Il processo gestito e l'ambito/settori di intervento sono strategicamente rilevanti rispetto alle priorità della Camera</t>
  </si>
  <si>
    <t>Indicare il livello di evidenza del processo</t>
  </si>
  <si>
    <t>E' data evidenza pubblica alle attività realizzate, agli elementi caratterizzanti (attori, processo ecc.), alle motivazioni e ai risultati</t>
  </si>
  <si>
    <t>E' data evidenza pubblica alle attività realizzate, agli elementi caratterizzanti (attori, processo ecc.), alle motivazioni, ai risultati e alla loro congruità rispetto a obiettivi/priorità dell'ente/ufficio</t>
  </si>
  <si>
    <t>E' data evidenza pubblica alle attività realizzate e ai risultati senza elementi che ne favoriscano una valutazione sostanziale</t>
  </si>
  <si>
    <t>Sono pubblicati documenti e atti (risultati) senza elementi che ne favoriscano una valutazione sostanziale</t>
  </si>
  <si>
    <t>Non è data evidenza pubblica alle attività in oggetto e ai risultati della stessa</t>
  </si>
  <si>
    <t>Indicare il livello di controllo civico presente</t>
  </si>
  <si>
    <t>Sono presenti e facilmente accessibili sistemi di segnalazione interni ed esterni  e sistemi di tutela del segnalante</t>
  </si>
  <si>
    <t>Sono presenti e facilmente accessibili sistemi di segnalazione interni  e sistemi di tutela del segnalante</t>
  </si>
  <si>
    <t>Sono presenti sistemi di segnalazione interni senza una chiara policy di tutela del segnalante</t>
  </si>
  <si>
    <t>Sono presenti sistemi di segnalazione interni ed esterni senza una chiara policy di tutela del segnalante</t>
  </si>
  <si>
    <t>Non è presente alcun tipo di sistema di segnalazione</t>
  </si>
  <si>
    <t>Indicare gli strumenti disponibili</t>
  </si>
  <si>
    <t>L'evento corruttivo è previsto in un codice etico e/o di comportamento, e per esso sono definiti in maniera chiara policy e iter sanzionatori e di controllo</t>
  </si>
  <si>
    <t>L'evento corruttivo è previsto in un codice etico e/o di comportamento, ne è definita la sanzione ma è assente o non chiaramente definito il sistema di controllo e l'attribuzione il sistema di controllo e l'attribuzione della sanzione è discrezionale</t>
  </si>
  <si>
    <t>L'evento corrutivo non è previsto nel codice etico e/o di comportamento dell'ente</t>
  </si>
  <si>
    <t>Indicare il livello di collegialità adottato</t>
  </si>
  <si>
    <t>Le azioni/scelte delle attività in oggetto sono realizzate da un team di lavoro nel quale è presente una forte rotazione del personale</t>
  </si>
  <si>
    <t>Le azioni/scelte delle attività in oggetto sono realizzate da un dipendente e un dirigente con legami stabili e consolidati</t>
  </si>
  <si>
    <t>Indicare il livello di informatizzazione in essere</t>
  </si>
  <si>
    <t>Il procedimento è informatizzato in tutte le sue fasi/attività</t>
  </si>
  <si>
    <t>Il procedimento è informatizzato solo in alcune fasi/attività</t>
  </si>
  <si>
    <t>Il procedimento non è informatizzato o è informatizzato solo in alcune fasi/attività non rilevanti rispetto al rischio in oggetto</t>
  </si>
  <si>
    <t>1.Discrezionalità</t>
  </si>
  <si>
    <t>2.Efficacia dei controlli</t>
  </si>
  <si>
    <t>3.Pubblicità</t>
  </si>
  <si>
    <t>4.Controllo civico</t>
  </si>
  <si>
    <t>5.Deterrenza sanzionatoria</t>
  </si>
  <si>
    <t>6.Collegialità delle azioni/scelte</t>
  </si>
  <si>
    <t>7.Livello di informatizzazione del procedimento</t>
  </si>
  <si>
    <t>1.Impatto economico</t>
  </si>
  <si>
    <t>2.Impatto reputazionale</t>
  </si>
  <si>
    <t>3.Impatto sociale</t>
  </si>
  <si>
    <t>Nel corso degli ultimi 5 anni sono apparsi sui media articoli aventi ad oggetto il medesimo evento o eventi analoghi?</t>
  </si>
  <si>
    <t>Le azioni/scelte delle attività in oggetto sono realizzate da un singolo soggetto (dipendente o dirigente)</t>
  </si>
  <si>
    <t>B) Contratti pubblici (procedure di approvvigionamento)</t>
  </si>
  <si>
    <t>B.03 Selezione del contraente</t>
  </si>
  <si>
    <t>B.04 Verifica dell'aggiudicazione e stipula del contratto</t>
  </si>
  <si>
    <t>B.05 Esecuzione del contratto</t>
  </si>
  <si>
    <t>B.06 Rendicontazione del contratto</t>
  </si>
  <si>
    <t>Analisi e definizione del fabbisogno</t>
  </si>
  <si>
    <t>RACCOMANDATO</t>
  </si>
  <si>
    <t>Redazione e aggiornamento del piano triennale degli appalti</t>
  </si>
  <si>
    <t>B.01 Programmazione del fabbisogno</t>
  </si>
  <si>
    <t>consultazioni preliminari di mercato per la definizione delle specifiche tecniche</t>
  </si>
  <si>
    <t>nomina del responsabile del procedimento</t>
  </si>
  <si>
    <t>individuazione dello strumento/istituto per l'affidamento</t>
  </si>
  <si>
    <t>individuazione degli elementi essenziali del contratto</t>
  </si>
  <si>
    <t>determinazione dell'importo del contratto</t>
  </si>
  <si>
    <t>scelta della procedura di aggiudicazione (procedura negoziata)</t>
  </si>
  <si>
    <t>predisposizione di atti e documenti di gara</t>
  </si>
  <si>
    <t>definizione dei criteri di partecipazione</t>
  </si>
  <si>
    <t>definizione del criterio di aggiudicazione</t>
  </si>
  <si>
    <t>definizione dei criteri di attribuzione del punteggio</t>
  </si>
  <si>
    <t>B.02 Progettazione della strategia di acquisto</t>
  </si>
  <si>
    <t>Pubblicazione del bando e gestione delle informazioni complementari</t>
  </si>
  <si>
    <t>fissazione dei termini per la ricezione delle offerte</t>
  </si>
  <si>
    <t>trattamento e custodia della documentazione di gara</t>
  </si>
  <si>
    <t>nomina della commissione di gara</t>
  </si>
  <si>
    <t>gestione delle sedute di gara</t>
  </si>
  <si>
    <t>verifica dei requisiti di partecipazione</t>
  </si>
  <si>
    <t>valutazione delle offerte</t>
  </si>
  <si>
    <t>verifica dell'anomalia delle offerte</t>
  </si>
  <si>
    <t>aggiudicazione provvisoria</t>
  </si>
  <si>
    <t>annullamento della gara</t>
  </si>
  <si>
    <t>gestione di elenchi o albi di operatori economici</t>
  </si>
  <si>
    <t>verifica dei requisiti ai fini della stipula del contratto</t>
  </si>
  <si>
    <t>effettuazione delle comunicazioni riguardanti i mancati inviti, le esclusioni e le aggiudicazioni</t>
  </si>
  <si>
    <t>formalizzazione dell'aggiudicazione definitiva</t>
  </si>
  <si>
    <t>stipula del contratto</t>
  </si>
  <si>
    <t>approvazione delle modifiche al contratto originario</t>
  </si>
  <si>
    <t>autorizzazione al subappalto</t>
  </si>
  <si>
    <t>ammissione delle varianti</t>
  </si>
  <si>
    <t>verifiche in corso di esecuzione</t>
  </si>
  <si>
    <t>verifica delle disposizioni n materia di sicurezza (PSC, DUVRI)</t>
  </si>
  <si>
    <t>apposizione di riserve</t>
  </si>
  <si>
    <t>gestione delle controversie</t>
  </si>
  <si>
    <t>effettuazione di pagamenti in corso di esecuzione</t>
  </si>
  <si>
    <t>nomina del collaudatore/commissione di collaudo</t>
  </si>
  <si>
    <t>MTU7 - Obbligo di adeguata motivazione in relazione a natura, quantità e tempistica della prestazione</t>
  </si>
  <si>
    <t>MTU8 - Audit interni su fabbisogno e adozione di procedure per rilevazione e comunicazione fabbisogni</t>
  </si>
  <si>
    <t>MTU9 - Programmazione annuale per acquisti di servizi e forniture</t>
  </si>
  <si>
    <t>MTU10 - Ricorso ad accordi quadro e verifica delle convenzioni/accordi quadro già in essere</t>
  </si>
  <si>
    <t>MTU11 - Controllo periodico e monitoraggio dei tempi programmati</t>
  </si>
  <si>
    <t>MTU12 - Predeterminazione di criteri per l'individuazione delle priorità nei fabbisogni</t>
  </si>
  <si>
    <t xml:space="preserve">MTU14 - Obblighi di informazione/comunicazione al RPC per proroghe contrattuali o affidamenti d'urgenza (importi rilevanti) </t>
  </si>
  <si>
    <t>MTU15 - Ricorso a verbalizzazione di incontri o incontri aperti al pubblico o coinvolgimento RPC per documentare rapporti con privati e associazioni di categoria</t>
  </si>
  <si>
    <t>RB.35 uso distorto del coinvolgimento di privati nelle fasi di programmazione</t>
  </si>
  <si>
    <t xml:space="preserve">RB.36 predisposizione di clausole contrattuali di contenuto vago o vessatorio </t>
  </si>
  <si>
    <t>RB.37 prescrizioni del bando e delle clausole contrattuali finalizzate ad agevolare determinati concorrenti</t>
  </si>
  <si>
    <t>RB.38 determinazione falsata del valore stimato del contratto al fine di eludere le disposizioni sulle procedure da porre in essere</t>
  </si>
  <si>
    <t>RB.39 asimmetrie informative a favore del fornitore uscente</t>
  </si>
  <si>
    <t>MTU17 - Procedure interne per la rotazione del r.u.p. e la rilevazione di eventuale conflitto di interesse</t>
  </si>
  <si>
    <t>MTU20 - Adozione di direttive interne/linee guida che introducano criteri stringenti ai quali attenersi nella determinazione del valore stimato del contratto avendo riguardo alle norme pertinenti e all’oggetto complessivo del contratto.</t>
  </si>
  <si>
    <t>MTU21 - Audit su bandi e capitolati per verificarne la conformità ai bandi tipo redatti dall’ANAC e il rispetto della normativa anticorruzione.</t>
  </si>
  <si>
    <t>MTU22 - Adozione di direttive interne/linee guida che limitino il ricorso al criterio dell’OEPV in caso di affidamenti di beni e servizi standardizzati, o di lavori che non lasciano margini di discrezionalità all’impresa.</t>
  </si>
  <si>
    <t>MTU23 - Obbligo di dettagliare nel bando di gara in modo trasparente e congruo i requisiti minimi di ammissibilità delle varianti progettuali in sede di offerta.</t>
  </si>
  <si>
    <t>MTU24 - Sottoscrizione da parte dei soggetti coinvolti nella redazione della documentazione di gara di dichiarazioni in cui si attesta l’assenza di interessi personali in relazione allo specifico oggetto della gara.</t>
  </si>
  <si>
    <t>MTU25 - Utilizzo di clausole standard conformi alle prescrizioni normative con riguardo a garanzie a corredo dell’offerta, tracciabilità dei pagamenti e termini di pagamento agli operatori economici.</t>
  </si>
  <si>
    <t>MTU26 - Previsione in tutti i bandi, gli avvisi, le lettere di invito o nei contratti adottati di una clausola risolutiva del contratto a favore della stazione appaltante in caso di gravi inosservanze delle clausole contenute nei protocolli di legalità o nei patti di integrità.</t>
  </si>
  <si>
    <t>MTU27 - Misure di trasparenza volte a garantire la nomina di RP a soggetti in possesso dei requisiti di professionalità necessari.</t>
  </si>
  <si>
    <t>MTU28 - Pubblicazione di un avviso in cui la stazione appaltante rende nota l’intenzione di procedere a consultazioni preliminari di mercato per la redazione delle specifiche tecniche.</t>
  </si>
  <si>
    <t>MTU29 - Preventiva individuazione, mediante direttive e circolari interne, di procedure atte ad attestare il ricorrere dei presupposti legali per indire procedure negoziate o procedere ad affidamenti diretti da parte del RP.</t>
  </si>
  <si>
    <t>MTU30 - Predeterminazione nella determina a contrarre dei criteri che saranno utilizzati per l’individuazione delle imprese da invitare.</t>
  </si>
  <si>
    <t>MTU31 - Utilizzo di sistemi informatizzati per l’individuazione degli operatori da consultare.</t>
  </si>
  <si>
    <t>MTU32 - Direttive/linee guida interne, oggetto di pubblicazione, che disciplinino la procedura da seguire, improntata ai massimi livelli di trasparenza e pubblicità, anche con riguardo alla pubblicità delle sedute di gara e alla pubblicazione della determina a contrarre ai sensi dell’art. 37 del d.lgs. n. 33/2013.</t>
  </si>
  <si>
    <t>MTU33 - Check list di verifica degli adempimenti da porre in essere, anche in relazione alle direttive/linee guida interne adottate, da trasmettersi periodicamente al RPC.</t>
  </si>
  <si>
    <t>MTU34 - Previsione di procedure interne per la verifica del rispetto del principio di rotazione degli operatori economici presenti negli elenchi della stazione appaltante.</t>
  </si>
  <si>
    <t>MTU35 - Obbligo di comunicare al RPC la presenza di ripetuti affidamenti ai medesimi operatori economici in un dato arco temporale (definito in modo congruo dalla stazione appaltante).</t>
  </si>
  <si>
    <t>MTU36 - Verifica puntuale da parte dell’ufficio acquisti della possibilità di accorpare le procedure di acquisizione di forniture, di affidamento dei servizi o di esecuzione dei lavori omogenei.</t>
  </si>
  <si>
    <t>MTU37 - Direttive/linee guida interne che introducano come criterio tendenziale modalità di aggiudicazione competitive ad evidenza pubblica ovvero affidamenti mediante cottimo fiduciario, con consultazione di almeno 5 operatori economici, anche per procedure di importo inferiore a 40.000 euro.</t>
  </si>
  <si>
    <t>MTU38 - Obbligo di effettuare l’avviso volontario per la trasparenza preventiva.</t>
  </si>
  <si>
    <t>MTU39 - Utilizzo di elenchi aperti di operatori economici con applicazione del principio della rotazione, previa fissazione di criteri generali per l’iscrizione.</t>
  </si>
  <si>
    <t>RB.40 applicazione distorta dei criteri di aggiudicazione della gara</t>
  </si>
  <si>
    <t>MTU40 - Accessibilità online della documentazione di gara e/o delle informazioni complementari rese; in caso di documentazione non accessibile online, predefinizione e pubblicazione delle modalità per acquisire la documentazione e/o le informazioni complementari.</t>
  </si>
  <si>
    <t>MTU41 - Pubblicazione del nominativo dei soggetti cui ricorrere in caso di ingiustificato ritardo o diniego dell’accesso ai documenti di gara.</t>
  </si>
  <si>
    <t>MTU42 - Direttive/linee guida interne che individuino in linea generale i termini (non minimi) da rispettare per la presentazione delle offerte e le formalità di motivazione e rendicontazione qualora si rendano necessari termini inferiori.</t>
  </si>
  <si>
    <t>MTU43 - Predisposizione di idonei ed inalterabili sistemi di protocollazione delle offerte (ad esempio prevedendo che, in caso di consegna a mano, l’attestazione di data e ora di arrivo avvenga in presenza di più funzionari riceventi; ovvero prevedendo piattaforme informatiche di gestione della gara).</t>
  </si>
  <si>
    <t>MTU44 - Direttive/linee guida interne per la corretta conservazione della documentazione di gara per un tempo congruo al fine di consentire verifiche successive, per la menzione nei verbali di gara delle specifiche cautele adottate a tutela dell’integrità e della conservazione delle buste contenenti l’offerta ed individuazione di appositi archivi (fisici e/o informatici).</t>
  </si>
  <si>
    <t>MTU45 - Obblighi di trasparenza/pubblicità delle nomine dei componenti delle commissioni e eventuali consulenti.</t>
  </si>
  <si>
    <t>MTU46 - Tenuta di albi ed elenchi di possibili componenti delle commissioni di gara suddivisi per professionalità.</t>
  </si>
  <si>
    <t>MTU47 - Scelta dei componenti delle commissioni, tra i soggetti in possesso dei necessari requisiti, mediante estrazione a sorte in un’ampia rosa di candidati.</t>
  </si>
  <si>
    <t>MTU48 - Sistemi di controllo incrociato sui provvedimenti di nomina di commissari e consulenti, anche prevedendo la rendicontazione periodica al RPC, almeno per contratti di importo rilevante, atti a far emergere l’eventuale frequente ricorrenza dei medesimi nominativi o di reclami/segnalazioni sulle nomine effettuate.</t>
  </si>
  <si>
    <t>MTU49 - Rilascio da parte dei commissari di dichiarazioni attestanti: a) l’esatta tipologia di impiego/lavoro, sia pubblico che privato, svolto negli ultimi 5 anni; b) di non svolgere o aver svolto «alcun’altra funzione o incarico tecnico o amministrativo relativamente al contratto del cui affidamento si tratta» (art. 84, co. 4, del Codice); c) se professionisti, di essere iscritti in albi professionali da almeno 10 anni (art. 84, co. 8, lett. a), del Codice); d) di non aver concorso, «in qualità di membri delle commissioni giudicatrici, con dolo o colpa grave accertati in sede giurisdizionale con sentenza non sospesa, all’approvazione di atti dichiarati illegittimi» (art. 84, co. 6, del Codice); e) di non trovarsi in conflitto di interesse con riguardo ai dipendenti della stazione appaltante per rapporti di coniugio, parentela o affinità o pregressi rapporti professionali; f) assenza di cause di incompatibilità con riferimento ai concorrenti alla gara, tenuto anche conto delle cause di astensione di cui all’articolo 51 c.p.c., richiamato dall’art. 84 del Codice.</t>
  </si>
  <si>
    <t>MTU51 -  Nel caso in cui si riscontri un numero significativo di offerte simili o uguali o altri elementi, adeguata formalizzazione delle verifiche espletate in ordine a situazioni di controllo/collegamento/accordo tra i partecipanti alla gara, tali da poter determinare offerte “concordate”.</t>
  </si>
  <si>
    <t>MTU50 - Introduzione di misure atte a documentare il procedimento di valutazione delle offerte anormalmente basse e di verifica della congruità dell’anomalia, specificando espressamente le motivazioni nel caso in cui, all’esito del procedimento di verifica, la stazione appaltante non abbia proceduto all’esclusione.</t>
  </si>
  <si>
    <t>MTU52 - Check list di controllo sul rispetto, per ciascuna gara, degli obblighi di tempestiva segnalazione all’ANAC in caso di accertata insussistenza dei requisiti di ordine generale e speciale in capo all’operatore economico.</t>
  </si>
  <si>
    <t>MTU53 -  Direttive interne che prevedano l’attivazione di verifiche di secondo livello in caso di paventato annullamento e/o revoca della gara.</t>
  </si>
  <si>
    <t>MTU54 - Obbligo di segnalazione agli organi di controllo interno di gare in cui sia presentata un’unica offerta valida/credibile.</t>
  </si>
  <si>
    <t>MTU55 - Audit interno sulla correttezza dei criteri di iscrizione degli operatori economici negli elenchi e negli albi al fine di accertare che consentano la massima apertura al mercato (ad esempio, verifica dell’insussistenza di limitazioni temporali per l’iscrizione) e sulla correttezza dei criteri di selezione dagli elenchi/albi al fine di garantirne l’oggettività.</t>
  </si>
  <si>
    <t>MTU56 - Rafforzamento dei meccanismi di monitoraggio dei rapporti con enti/soggetti, con i quali sono stati stipulati contratti, interessati a procedimenti di autorizzazione, concessione o erogazione di vantaggi economici, ai fini della verifica di eventuali relazioni di parentela o affinità con i dipendenti dell’area.</t>
  </si>
  <si>
    <t>MTU57 - Per le gare di importo più rilevante, acquisizione da parte del RP di una specifica dichiarazione, sottoscritta da ciascun componente della commissione giudicatrice, attestante l’insussistenza di cause di incompatibilità con l’impresa aggiudicataria della gara e con l’impresa seconda classificata, avendo riguardo anche a possibili collegamenti soggettivi e/o di parentela con i componenti dei relativi organi amministrativi e societari, con riferimento agli ultimi 5 anni.</t>
  </si>
  <si>
    <t>MTU58 - Obbligo di menzione nei verbali di gara delle specifiche cautele adottate a tutela dell’integrità e della conservazione delle buste contenenti l'offerta.</t>
  </si>
  <si>
    <t>MTU59 - Individuazione di appositi archivi (fisici e/o informatici) per la custodia della documentazione.</t>
  </si>
  <si>
    <t>MTU60 - Pubblicazione delle modalità di scelta, dei nominativi e della qualifica professionale dei componenti delle commissioni di gara.</t>
  </si>
  <si>
    <t>MTU61 - Pubblicazione sul sito internet della amministrazione, per estratto, dei punteggi attribuiti agli offerenti all’esito dell’aggiudicazione definitiva.</t>
  </si>
  <si>
    <t>MTU62 - Obbligo di preventiva pubblicazione online del calendario delle sedute di gara.</t>
  </si>
  <si>
    <t>RB.41 omissione o alterazione dei controlli al fine di favorire un aggiudicatario privo dei requisiti</t>
  </si>
  <si>
    <t>RB.42 alterazione dei contenuti delle verifiche per escludere l'aggiudicatario e favorire gli operatori economici che seguono in graduatoria</t>
  </si>
  <si>
    <t>MTU63 - Direttive interne che assicurino la collegialità nella verifica dei requisiti, sotto la responsabilità del dirigente dell’ufficio acquisti e la presenza dei funzionari dell’ufficio, coinvolgendoli nel rispetto del principio di rotazione.</t>
  </si>
  <si>
    <t>MTU64 - Check list di controllo sul rispetto degli adempimenti e formalità di comunicazione previsti dal Codice.</t>
  </si>
  <si>
    <t>MTU65 - Introduzione di un termine tempestivo di pubblicazione dei risultati della procedura di aggiudicazione.</t>
  </si>
  <si>
    <t>MTU66 - Formalizzazione e pubblicazione da parte dei funzionari e dirigenti che hanno partecipato alla gestione della procedura di gara di una dichiarazione attestante l’insussistenza di cause di incompatibilità con l’impresa aggiudicataria e con la seconda classificata, avendo riguardo anche a possibili collegamenti soggettivi e/o di parentela con i componenti dei relativi organi amministrativi e societari, con riferimento agli ultimi 5 anni.</t>
  </si>
  <si>
    <t>RB.43 abusivo ricorso alle varianti al fine di favorire l'appaltatore</t>
  </si>
  <si>
    <t>RB.44 apposizione di riserve generiche a cui consegue un'incontrollata lievitazione dei costi</t>
  </si>
  <si>
    <t>MTU67 - Check list relativa alla verifica dei tempi di esecuzione, da effettuarsi con cadenza prestabilita e trasmettersi al RPC e agli uffici di controllo interno al fine di attivare specifiche misure di intervento in caso di eccessivo allungamento dei tempi rispetto al cronoprogramma.</t>
  </si>
  <si>
    <t>MTU68 - Controllo sull’applicazione di eventuali penali per il ritardo.</t>
  </si>
  <si>
    <t>MTU69 - Fermi restando gli adempimenti formali previsti dalla normativa, previsione di una certificazione con valore interno, da inviarsi al RPC da parte del RP, che espliciti l’istruttoria interna condotta sulla legittimità della variante e sugli impatti economici e contrattuali della stessa (in particolare con riguardo alla congruità dei costi e tempi di esecuzione aggiuntivi, delle modifiche delle condizioni contrattuali, tempestività del processo di redazione ed approvazione della variante).</t>
  </si>
  <si>
    <t>MTU70 - Verifica del corretto assolvimento dell’obbligo di trasmissione all’ANAC delle varianti.</t>
  </si>
  <si>
    <t>MTU71 - Definizione di un adeguato flusso di comunicazioni al fine di consentire al RP ed al RPC di avere tempestiva conoscenza dell’osservanza degli adempimenti in materia di subappalto.</t>
  </si>
  <si>
    <t>MTU72 - In caso di subappalto, ove si tratti di società schermate da persone giuridiche estere o fiduciarie, obbligo di effettuare adeguate verifiche per identificare il titolare effettivo dell’impresa subappaltatrice in sede di autorizzazione del subappalto.</t>
  </si>
  <si>
    <t>MTU73 - Per opere di importo rilevante, pubblicazione online di rapporti periodici che sintetizzino, in modo chiaro ed intellegibile, l’andamento del contratto rispetto a tempi, costi e modalità preventivate in modo da favorire la più ampia informazione possibile.</t>
  </si>
  <si>
    <t>MTU74 - Pubblicazione, contestualmente alla loro adozione e almeno per tutta la durata del contratto, dei provvedimenti di adozione delle varianti.</t>
  </si>
  <si>
    <t>MTU75 - Fermo restando l’obbligo di oscurare i dati personali, relativi al segreto industriale o commerciale, pubblicazione degli accordi bonari e delle transazioni.</t>
  </si>
  <si>
    <t>RB.31 mancata o insufficiente verifica in sede di collaudo (mancata denuncia di difformità e vizi dell'opera)</t>
  </si>
  <si>
    <t>MTU76 - Effettuazione di un report periodico (ad esempio semestrale), da parte dell’ufficio contratti, al fine di rendicontare agli uffici di controllo interno di gestione le procedure di gara espletate, con evidenza degli elementi di maggiore rilievo (quali importo, tipologia di procedura, numero di partecipanti ammessi e esclusi, durata del procedura, ricorrenza dei medesimi aggiudicatari, etc.) in modo che sia facilmente intellegibile il tipo di procedura adottata, le commissioni di gara deliberanti, le modalità di aggiudicazione, i pagamenti effettuati e le date degli stessi, le eventuali riserve riconosciute nonché tutti gli altri parametri utili per individuare l’iter procedurale seguito.</t>
  </si>
  <si>
    <t>MTU77 - Per procedure negoziate/affidamenti diretti, pubblicazione di report periodici da parte dell’Ufficio acquisti in cui, per ciascun affidamento, sono evidenziati: le ragioni che hanno determinato l’affidamento; i nominativi degli operatori economici eventualmente invitati a presentare l’offerta e i relativi criteri di individuazione; il nominativo dell’impresa affidataria e i relativi criteri di scelta; gli eventuali altri contratti stipulati con la medesima impresa e la procedura di affidamento; un prospetto riepilogativo di tutti gli eventuali contratti, stipulati con altri operatori economici, aventi ad oggetto lavori, servizi o forniture identici, analoghi o similari.</t>
  </si>
  <si>
    <t>MTU78 - Pubblicazione del report periodico sulle procedure di gara espletate sul sito della stazione appaltante.</t>
  </si>
  <si>
    <t>MTU79 - Predisposizione e pubblicazione di elenchi aperti di soggetti in possesso dei requisiti per la nomina dei collaudatori, da selezionare di volta in volta tramite sorteggio.</t>
  </si>
  <si>
    <t>MTU80 - Pubblicazione delle modalità di scelta, dei nominativi e della qualifica professionale dei componenti delle commissioni di collaudo.</t>
  </si>
  <si>
    <t>MTU81 - Predisposizione di sistemi di controlli incrociati, all’interno della stazione appaltante, sui provvedimenti di nomina dei collaudatori per verificarne le competenze e la rotazione.</t>
  </si>
  <si>
    <t>MTU13 - Pubblicazione sul sito istituzionale di report periodici in cui siano rendicontati i contratti prorogati e i contratti affidati in via d'urgenza</t>
  </si>
  <si>
    <t>MTU19 - Obbligo di motivazione nella determina a contrarre in ordine alla scelta della procedura, del sistema di affidamento, della tipologia contrattuale</t>
  </si>
  <si>
    <t>MO10 - sistemi di tutela del dipendente che effettua segnalazioni di llecito (cd. whistleblower)</t>
  </si>
  <si>
    <t>MTU18 - Effettuazione di consultazioni collettive e/o incrociate di più operatori e adeguata verbalizzazione/registrazione delle stesse</t>
  </si>
  <si>
    <t>MTU16 - Formalizzazione dell'avvenuto coinvolgimento delle strutture richiedenti nella fase di programmazione degli approvvigionamenti</t>
  </si>
  <si>
    <t>Responsabile amministrazione del personale</t>
  </si>
  <si>
    <t>misure annuali, MTU5 = adottato nel 2014</t>
  </si>
  <si>
    <t>MTU5 = adottato nel 2014, MO3 e MU18  precedentemente implementate</t>
  </si>
  <si>
    <t>MO4, MU8 e MTU1 = misure annuali</t>
  </si>
  <si>
    <t>MO11, MU1, MT3 e MTU4 misure annuali</t>
  </si>
  <si>
    <t>MO1, MT1 = Rensponsabile della trasparenza; MU19 = responsabile amministrazione del personale, MTU5 - responsabile anticorruzione</t>
  </si>
  <si>
    <t>M02 = Responsabile anticorruzione; MU13, MTU4 = Responsabile amministrazione del personale; MT1 = Responsabile della trasparenza</t>
  </si>
  <si>
    <t>MO3, MU18 = Responsabile amministrazione del personale; MTU5 = Responsabile anticorruzione</t>
  </si>
  <si>
    <t>MO1, MU19, MT1 = Responsabile della trasparenza; MTU5 = Responsabile anticorruzione</t>
  </si>
  <si>
    <t>MO1, MU19, MT1  = misure annuali, MTU5 = adottato nel 2014</t>
  </si>
  <si>
    <t>MO2 = adottato nel 2014, MU13, MT2 e MTU4 = annuali</t>
  </si>
  <si>
    <t>MU15, MTU1 e MO4 = misure annuali</t>
  </si>
  <si>
    <t>MO11, MU2 e MT1 = misure annuali</t>
  </si>
  <si>
    <t>MO3, MU15, MU4 = Responsabile amministrazione del personale, MT1 = Responsabile trasparenza</t>
  </si>
  <si>
    <t>MO2 = Responsabile anticorruzione, MU13, MT2, MTU4 = Responsabile amministrazione del personale</t>
  </si>
  <si>
    <t>MO3, MU18 = Responsabile amministrazione del personale, MTU5 = Responsabile anticorruzione</t>
  </si>
  <si>
    <t>M04, MU15  = Responsabile amministrazione del personale, MTU1 = Responsabile anticorruzione/Responsabile trasparenza</t>
  </si>
  <si>
    <t>MO11, MU2 = Responsabile amministrazione del personale, MT1 = Responsabile trasparenza</t>
  </si>
  <si>
    <t>MTU5 = adottato nel 2014, MO1, MT1 e MU19 = misure annuali</t>
  </si>
  <si>
    <t xml:space="preserve">MO3, MT1, MU15, MTU4 = misure annuali, </t>
  </si>
  <si>
    <t>MO14, MU15, MT1 = misure annuali</t>
  </si>
  <si>
    <t>M01 e MT1 = Responsabile trasparenza, MTU5 = Responsabile anticorruzione, MU19 = Responsabile amministrazione del personale</t>
  </si>
  <si>
    <t>MO3, MU15 MTU4 = Responsabile amministrazione del personale, MT1 = Responsabile trasparenza</t>
  </si>
  <si>
    <t>MO14, MU15 = Responsabile amministrazione del personale, MT1 = Responsabile trasparenza</t>
  </si>
  <si>
    <t>MTU5 = adottato nel 2014, MO1, MU19 e MT1 = misure annuali</t>
  </si>
  <si>
    <t>MO3, MU15, MTU4, MT1 = misure annuali</t>
  </si>
  <si>
    <t>MO1, MT1 = Responsabile trasparenza; MTU5 = Responsabile anticorruzione, MU19 = Responsabile amministrazione del personale</t>
  </si>
  <si>
    <t>M03, MU15, MTU4 = Responsabile amministrazione del personale;  MT1 = Responsabile trasparenza</t>
  </si>
  <si>
    <t>Responsabile ripartizione servizi amministrativi</t>
  </si>
  <si>
    <t>MU15, MTU4 = misure annuali</t>
  </si>
  <si>
    <t>MU15, MTU4 = Responsabie amministrazione del personale</t>
  </si>
  <si>
    <t>MO1 e MT1 = Responsabile trasparenza, MU15 = Responsabile servizi amministrativi</t>
  </si>
  <si>
    <t>MO1, MT1, MU15 = misure annuali</t>
  </si>
  <si>
    <t>MO4, MU1 = Responsabile servizi amministrativi;  MT1 Responsabile Trasparenza</t>
  </si>
  <si>
    <t>MO4, MU1, MT1 = misure annuali</t>
  </si>
  <si>
    <t xml:space="preserve">MO4, MU1, MT2 = Responsabile servizi amministrativi;  </t>
  </si>
  <si>
    <t>M01, MT1 = Responsabile trasparenza, MTU5 = Responsabile anticorruzione, MU15 = Responsabile servizi amministrativi</t>
  </si>
  <si>
    <t>MO1, MU15, MT1, MTU5 = misure annuali</t>
  </si>
  <si>
    <t>MO3, MU15, MTU4 = Responsabile servizi amministrativi,  MT1 = Responsabile trasparenza</t>
  </si>
  <si>
    <t xml:space="preserve">MO3, MU15, MTU4 = misure annuali, </t>
  </si>
  <si>
    <t>MO3, MU15 = Responsabile servizi amministrativi,  MTU1 = Responsabile trasparenza</t>
  </si>
  <si>
    <t>MO11, MU2, MT2 = Responsabile servizi amministrativi</t>
  </si>
  <si>
    <t>MO11, MU2, MT2 = misure annuali</t>
  </si>
  <si>
    <t>MO11, MU2, = Responsabile servizi amministrativi, MT1 = Responsabile trasparenza</t>
  </si>
  <si>
    <t>MO11, MU2, MT1 = misure annuali</t>
  </si>
  <si>
    <t>M01, MT1 = responsabile della trasparenza; MU8, MTU5 = responsabile anticorruzione</t>
  </si>
  <si>
    <t>M01, MT1, MU8 = misure annuali; MTU5 attuata nel 2014</t>
  </si>
  <si>
    <t>M02. MT1 = Responsabile anticorruzione; M4 e MTU15 = responsabile ripartizione servizi amministrativi</t>
  </si>
  <si>
    <t>M02 = attuata nel 2014, MU4, MT1, MTU15 = misure annuali</t>
  </si>
  <si>
    <t>Responsabile anagrafe camerale</t>
  </si>
  <si>
    <t>MO1 = Responsabile trasparenza, MU15, MT2 = Responsabile anagrafe camerale</t>
  </si>
  <si>
    <t>MO1, MU15, MT2 = misure annuali</t>
  </si>
  <si>
    <t>MU15, MT2 = Responsabile anagrafe camerale, MO1 = responsabile trasparenza</t>
  </si>
  <si>
    <t>MU15, MT2, MO1 = misure annuali</t>
  </si>
  <si>
    <t>MU15, MT2 = Responsabile anagrafe camerale, MO1 = Responsabile trasparenza</t>
  </si>
  <si>
    <t xml:space="preserve">Responsabile anagrafe camerale </t>
  </si>
  <si>
    <t>MO3, MU15, MT2 = Responsabile anagrafe camerale</t>
  </si>
  <si>
    <t>MO3, MU15, MT2 = misure annuali</t>
  </si>
  <si>
    <t>MO11, MU15 = Responsabile anagrafe camerale</t>
  </si>
  <si>
    <t>MO11, MU15 = misure annuali</t>
  </si>
  <si>
    <t>MO11, MU15, MT2 = Responsabile anagrafe camerale</t>
  </si>
  <si>
    <t>MO11, MU15, MT2 = misure annuali</t>
  </si>
  <si>
    <t>MO4, MU15 = Responsabile anagrafe camerale, MT1 = Responsabile trasparenza, MTU4 = Responsabile servizi amministrativi</t>
  </si>
  <si>
    <t>MO4, MU15, MT1, MTU4 = misure annuali</t>
  </si>
  <si>
    <t>Responsabile servizi amministrativi</t>
  </si>
  <si>
    <t>MO3, MU15, MT4 = Responsabile servizi amministrativi</t>
  </si>
  <si>
    <t>MO3, MU15, MT4 = misure annuali</t>
  </si>
  <si>
    <t>MO11, MU4 = Responsabile servizi amministrativi</t>
  </si>
  <si>
    <t>MO11, MU4 = misure annuali</t>
  </si>
  <si>
    <t>Reponsabile ripartizione attività promozionali</t>
  </si>
  <si>
    <t>MO11, MU15, MT2 = Responsabile ripartizione attività promozionali</t>
  </si>
  <si>
    <t>Responsabile ripartizione attività promozionali</t>
  </si>
  <si>
    <t>MO14, MU15, MT2, = Responsabile ripartizione attività promozionali, MTU1 = Responsabile della trasparenza</t>
  </si>
  <si>
    <t>MO14, MU15, MT2, MTU1 = misure annuali</t>
  </si>
  <si>
    <t>Responsabile della ripartizione servizi amministrativi</t>
  </si>
  <si>
    <t>MO14, MU15, MT2 = Responsabile ripartizione servizi amministrativi, MTU1 = Responsabile trasparenza</t>
  </si>
  <si>
    <t>Direzione CCIAA</t>
  </si>
  <si>
    <t>MTU5 = Responsabile anticorruzione</t>
  </si>
  <si>
    <t>MTU5 = misura adottata nel 2014</t>
  </si>
  <si>
    <t>Segreteria generale</t>
  </si>
  <si>
    <t>MO13 = Responsabile segreteria generale</t>
  </si>
  <si>
    <t>MO13 = misure annuali</t>
  </si>
  <si>
    <t>MO2 = Responsabile anticorruzione, MT1 = Responsabile trasparenza</t>
  </si>
  <si>
    <t>MO2, MT1 = misure annue</t>
  </si>
  <si>
    <t>MO9 = Responsabile anticorruzione,  MU15 = Responsabile Segreteria generale</t>
  </si>
  <si>
    <t>MO9, MU15 = misure annuali</t>
  </si>
  <si>
    <t>MO1 = Responsabile trasparenza</t>
  </si>
  <si>
    <t>MO1 = misura annuali</t>
  </si>
  <si>
    <t>MO11 = Responsabile Segreteria generale</t>
  </si>
  <si>
    <t>MO11 = misure annuali</t>
  </si>
  <si>
    <t>MT1 = Responsabile trasparenza, MTU5 = Responsabile anticorruzione</t>
  </si>
  <si>
    <t>MT1, MTU5 = misure annuali</t>
  </si>
  <si>
    <t>MO4 = Responsabile Segreteria generale</t>
  </si>
  <si>
    <t>MO4 = misura annuale</t>
  </si>
  <si>
    <t>MO11 = misura annuale</t>
  </si>
  <si>
    <t>MO1 = Responsabile Segreteria generale</t>
  </si>
  <si>
    <t>MO1 = misura annuale</t>
  </si>
  <si>
    <t>MO13 = Responsabile Segreteria generale</t>
  </si>
  <si>
    <t>MO13 = misura annuale</t>
  </si>
  <si>
    <t>MO4, MU15 = Responsabile Segreteria generale</t>
  </si>
  <si>
    <t>MO4, MU15 = misure annuali</t>
  </si>
  <si>
    <t>MO1 = Responsabile della trasparenza</t>
  </si>
  <si>
    <t>MO11, MU15 = Responsabile Segreteria generale</t>
  </si>
  <si>
    <t>MO3, MU15 = Responsabile servizi aministrativi, MTU1 = Responsabile della trasparenza</t>
  </si>
  <si>
    <t>MO3, MU15, MTU1 = misure annuali</t>
  </si>
  <si>
    <t>MO3, MU15 = Responsabile servizi amministrativi, MT1 = Responsabile trasparenza</t>
  </si>
  <si>
    <t>MO3, MU15, MT1 = misure annuali</t>
  </si>
  <si>
    <t xml:space="preserve"> MO4, MU15 = Responsabile servizi amministrativi</t>
  </si>
  <si>
    <t>MO4, MU15, MT1 = misure annuali</t>
  </si>
  <si>
    <t>MU15 = Responsabile servizi amministrativi, MO1 = Responsabile trasparenza</t>
  </si>
  <si>
    <t>MO1, MU15 = misure annuali</t>
  </si>
  <si>
    <t>Responsabile della Segreteria generale</t>
  </si>
  <si>
    <t>MO4, MU15 = Responsabile Segreteria generale, MT1 = Responsabile della trasparenza</t>
  </si>
  <si>
    <t>M=4, MU15, MT1 = misure annuali</t>
  </si>
  <si>
    <t>Segretario generale della CCIAA</t>
  </si>
  <si>
    <t>MO4, MU15, = Segretario generale della CCIAA, MT1 = Responsabile della trasparenza</t>
  </si>
  <si>
    <t>MO14, MU15 = Segretario generale della CCIAA</t>
  </si>
  <si>
    <t>MO14, MU15 = misure annuali</t>
  </si>
  <si>
    <t>MO14, MU15 = Responsabile servizi amministrativi, MTU4 = Responsabile anticorruzione</t>
  </si>
  <si>
    <t>MO14, MU15, MTU4 = misure annuali</t>
  </si>
  <si>
    <t>Responsabile Segreteria CCIAA</t>
  </si>
  <si>
    <t>MO4, MU2 = Responsabile Segreteria CCIAA</t>
  </si>
  <si>
    <t>MO4, MU2, MTU1 = misure annuali</t>
  </si>
  <si>
    <t>MU15 = Responsabile Segreteria CCIAA, MO1, MT1 = Responsabile trasparenza, MTU5 = Responsabile anticorruzione</t>
  </si>
  <si>
    <t>MO11, MU15, MT2 = Responsabile Segreteria CCIAA, MTU1 = Responsabile trasparenza</t>
  </si>
  <si>
    <t>MO11, MU15, MT2, MTU1 = misure annuali</t>
  </si>
  <si>
    <t>MO1 = Responsabile della trasparenza, MU10, MT4, MTU6 = Responsabile Segreteria</t>
  </si>
  <si>
    <t>MO1, MU10, MT4, MTU6 = misure annuali</t>
  </si>
  <si>
    <t>MO2 = Responsabile anticorruzione, MU10 = Responsabile Segreteria generale, MT1 = Responsabile Trasparenza</t>
  </si>
  <si>
    <t>MO2 =adottato nel 2014, MU10, MT1 = misure annuali</t>
  </si>
  <si>
    <t>MO11, MU1, MT2 = Responsabile Segreteria, MTU1 = Responsabile Trasparenza</t>
  </si>
  <si>
    <t>MO11, MU1, MT2, MTU1 = misure annuali</t>
  </si>
  <si>
    <t>MO2 = Responsabile anticorruzione; MU13, MT2, MTU = Responsabile amministrazione del personale</t>
  </si>
  <si>
    <t>M04 = Responsabile amministrazione del personale; MU8 e MTU1 = Rensponsabile anticorruzione</t>
  </si>
  <si>
    <t>MO11, MU1, MT3 e MTU4 = Responsabile amministrazione del personale</t>
  </si>
  <si>
    <t>B.09 …</t>
  </si>
  <si>
    <t>B.08 …</t>
  </si>
  <si>
    <t>B.07 …</t>
  </si>
  <si>
    <t>B.10 …</t>
  </si>
  <si>
    <t>B.11 …</t>
  </si>
  <si>
    <t>B.12 …</t>
  </si>
  <si>
    <t>B.13 …</t>
  </si>
  <si>
    <t>MO10, MU11, MU17 = responsabile ripartizione servizi amministrativi. MT1 = responsabile trasparenza</t>
  </si>
  <si>
    <t>MTU17, MT1, MtU11, MO10 = misure annuali</t>
  </si>
  <si>
    <t>MO13, MU4, MTU33 = responsabile ripartizione servizi amministrativi; MT1 = responsabile trasparenza</t>
  </si>
  <si>
    <t>MO13, MU4, MT1, MTU33 = misure annuali</t>
  </si>
  <si>
    <t>MU8, MT4, MT40 = responsabile servizi amministrativi</t>
  </si>
  <si>
    <t>MU8, MT4, MT40 = misure annuali</t>
  </si>
  <si>
    <t>M011, MU4, MTU49 = Responsabile servizi amministrativi, MT1 = responsabile della trasparenza</t>
  </si>
  <si>
    <t>M011, MU4, MTU49, MT1 =  misure annuali</t>
  </si>
  <si>
    <t>MO3, MTU4, MU15 = annuali, MT1 = adottata nel 2017</t>
  </si>
  <si>
    <t>MTU5 = adottato nel 2014, MO3, MU18 = annuali</t>
  </si>
  <si>
    <t>M02 = adottato nel 2014, MU13, MT2, MTU4 = misure annuali</t>
  </si>
  <si>
    <t>M01, MT1, MU8 = misure annuali; MTU5= adottato nel 2014</t>
  </si>
  <si>
    <t>M02 = adottato nel 2014, MU4, MT1, MTU15 = misure annuali</t>
  </si>
  <si>
    <t>MO2 = adottato nel 2014; MTU4, MT1, MU13 misure annuali</t>
  </si>
  <si>
    <t>MO2 = adottato nel 2014; MU13, MT2, MTU4 = misure annuali</t>
  </si>
  <si>
    <t>MO2, MT1 = misure annuali</t>
  </si>
  <si>
    <t>C.2.6.1 Gestione procedure di Giustizia alternativa</t>
  </si>
  <si>
    <t>Nomina professionista</t>
  </si>
</sst>
</file>

<file path=xl/styles.xml><?xml version="1.0" encoding="utf-8"?>
<styleSheet xmlns="http://schemas.openxmlformats.org/spreadsheetml/2006/main">
  <numFmts count="1">
    <numFmt numFmtId="164" formatCode="0.0"/>
  </numFmts>
  <fonts count="57">
    <font>
      <sz val="10"/>
      <name val="Arial"/>
    </font>
    <font>
      <sz val="12"/>
      <color theme="1"/>
      <name val="Calibri"/>
      <family val="2"/>
      <scheme val="minor"/>
    </font>
    <font>
      <sz val="8"/>
      <color indexed="81"/>
      <name val="Tahoma"/>
      <family val="2"/>
    </font>
    <font>
      <b/>
      <sz val="8"/>
      <color indexed="81"/>
      <name val="Tahoma"/>
      <family val="2"/>
    </font>
    <font>
      <b/>
      <sz val="10"/>
      <name val="Arial"/>
      <family val="2"/>
    </font>
    <font>
      <sz val="10"/>
      <name val="Arial"/>
      <family val="2"/>
    </font>
    <font>
      <sz val="10"/>
      <name val="Arial"/>
      <family val="2"/>
    </font>
    <font>
      <b/>
      <u/>
      <sz val="10"/>
      <name val="Arial"/>
      <family val="2"/>
    </font>
    <font>
      <sz val="12"/>
      <name val="Arial"/>
      <family val="2"/>
    </font>
    <font>
      <b/>
      <sz val="12"/>
      <name val="Arial"/>
      <family val="2"/>
    </font>
    <font>
      <sz val="10"/>
      <color theme="0"/>
      <name val="Arial"/>
      <family val="2"/>
    </font>
    <font>
      <sz val="11"/>
      <name val="Arial"/>
      <family val="2"/>
    </font>
    <font>
      <b/>
      <sz val="12"/>
      <color theme="0"/>
      <name val="Arial"/>
      <family val="2"/>
    </font>
    <font>
      <b/>
      <sz val="20"/>
      <name val="Arial"/>
      <family val="2"/>
    </font>
    <font>
      <sz val="16"/>
      <name val="Arial"/>
      <family val="2"/>
    </font>
    <font>
      <sz val="16"/>
      <color theme="0"/>
      <name val="Arial"/>
      <family val="2"/>
    </font>
    <font>
      <sz val="8"/>
      <color rgb="FFFF0000"/>
      <name val="Arial"/>
      <family val="2"/>
    </font>
    <font>
      <sz val="16"/>
      <color theme="1"/>
      <name val="Arial"/>
      <family val="2"/>
    </font>
    <font>
      <sz val="14"/>
      <color theme="0"/>
      <name val="Arial"/>
      <family val="2"/>
    </font>
    <font>
      <b/>
      <sz val="14"/>
      <color theme="0"/>
      <name val="Arial"/>
      <family val="2"/>
    </font>
    <font>
      <u/>
      <sz val="10"/>
      <color theme="11"/>
      <name val="Arial"/>
      <family val="2"/>
    </font>
    <font>
      <sz val="10"/>
      <name val="Arial"/>
      <family val="2"/>
    </font>
    <font>
      <b/>
      <sz val="11"/>
      <name val="Arial"/>
      <family val="2"/>
    </font>
    <font>
      <sz val="11"/>
      <name val="Arial"/>
      <family val="2"/>
    </font>
    <font>
      <sz val="14"/>
      <name val="Arial"/>
      <family val="2"/>
    </font>
    <font>
      <sz val="11"/>
      <color theme="0"/>
      <name val="Arial"/>
      <family val="2"/>
    </font>
    <font>
      <sz val="8"/>
      <name val="Arial"/>
      <family val="2"/>
    </font>
    <font>
      <b/>
      <sz val="8"/>
      <name val="Arial"/>
      <family val="2"/>
    </font>
    <font>
      <b/>
      <u/>
      <sz val="8"/>
      <name val="Arial"/>
      <family val="2"/>
    </font>
    <font>
      <u/>
      <sz val="10"/>
      <color theme="10"/>
      <name val="Arial"/>
      <family val="2"/>
    </font>
    <font>
      <b/>
      <sz val="12"/>
      <color theme="0"/>
      <name val="Calibri"/>
      <family val="2"/>
      <scheme val="minor"/>
    </font>
    <font>
      <b/>
      <sz val="12"/>
      <color theme="1"/>
      <name val="Calibri"/>
      <family val="2"/>
      <scheme val="minor"/>
    </font>
    <font>
      <b/>
      <sz val="12"/>
      <name val="Calibri"/>
      <family val="2"/>
      <scheme val="minor"/>
    </font>
    <font>
      <b/>
      <sz val="26"/>
      <name val="Calibri"/>
      <family val="2"/>
      <scheme val="minor"/>
    </font>
    <font>
      <b/>
      <sz val="10"/>
      <name val="Calibri"/>
      <family val="2"/>
      <scheme val="minor"/>
    </font>
    <font>
      <sz val="12"/>
      <name val="Calibri"/>
      <family val="2"/>
      <scheme val="minor"/>
    </font>
    <font>
      <b/>
      <sz val="14"/>
      <name val="Calibri"/>
      <family val="2"/>
      <scheme val="minor"/>
    </font>
    <font>
      <sz val="10"/>
      <name val="Calibri"/>
      <family val="2"/>
      <scheme val="minor"/>
    </font>
    <font>
      <sz val="10"/>
      <color theme="0"/>
      <name val="Calibri"/>
      <family val="2"/>
      <scheme val="minor"/>
    </font>
    <font>
      <b/>
      <sz val="18"/>
      <name val="Calibri"/>
      <family val="2"/>
      <scheme val="minor"/>
    </font>
    <font>
      <b/>
      <sz val="10"/>
      <color theme="1"/>
      <name val="Calibri"/>
      <family val="2"/>
      <scheme val="minor"/>
    </font>
    <font>
      <sz val="10"/>
      <color rgb="FFFF0000"/>
      <name val="Arial"/>
      <family val="2"/>
    </font>
    <font>
      <sz val="12"/>
      <name val="Arial"/>
      <family val="2"/>
    </font>
    <font>
      <b/>
      <sz val="12"/>
      <name val="Arial"/>
      <family val="2"/>
    </font>
    <font>
      <i/>
      <sz val="12"/>
      <name val="Arial"/>
      <family val="2"/>
    </font>
    <font>
      <b/>
      <i/>
      <sz val="12"/>
      <name val="Arial"/>
      <family val="2"/>
    </font>
    <font>
      <b/>
      <i/>
      <sz val="12"/>
      <color theme="1" tint="0.499984740745262"/>
      <name val="Arial"/>
      <family val="2"/>
    </font>
    <font>
      <i/>
      <sz val="12"/>
      <color theme="1" tint="0.499984740745262"/>
      <name val="Arial"/>
      <family val="2"/>
    </font>
    <font>
      <sz val="16"/>
      <color theme="0"/>
      <name val="Arial"/>
      <family val="2"/>
    </font>
    <font>
      <b/>
      <sz val="10"/>
      <color theme="1" tint="0.499984740745262"/>
      <name val="Arial"/>
      <family val="2"/>
    </font>
    <font>
      <b/>
      <sz val="12"/>
      <color theme="0"/>
      <name val="Arial"/>
      <family val="2"/>
    </font>
    <font>
      <i/>
      <sz val="10"/>
      <name val="Arial"/>
      <family val="2"/>
    </font>
    <font>
      <b/>
      <sz val="8"/>
      <color rgb="FFFF0000"/>
      <name val="Arial"/>
      <family val="2"/>
    </font>
    <font>
      <b/>
      <sz val="14"/>
      <name val="Arial"/>
      <family val="2"/>
    </font>
    <font>
      <sz val="16"/>
      <name val="Arial"/>
      <family val="2"/>
    </font>
    <font>
      <sz val="11"/>
      <color indexed="8"/>
      <name val="Calibri"/>
      <family val="2"/>
    </font>
    <font>
      <b/>
      <u/>
      <sz val="10"/>
      <name val="Arial"/>
      <family val="2"/>
    </font>
  </fonts>
  <fills count="1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FFFF00"/>
        <bgColor indexed="64"/>
      </patternFill>
    </fill>
    <fill>
      <patternFill patternType="solid">
        <fgColor theme="0"/>
        <bgColor indexed="64"/>
      </patternFill>
    </fill>
    <fill>
      <patternFill patternType="solid">
        <fgColor theme="1" tint="0.34998626667073579"/>
        <bgColor indexed="64"/>
      </patternFill>
    </fill>
    <fill>
      <patternFill patternType="solid">
        <fgColor rgb="FF595959"/>
        <bgColor rgb="FF000000"/>
      </patternFill>
    </fill>
    <fill>
      <patternFill patternType="solid">
        <fgColor rgb="FFF2F2F2"/>
        <bgColor rgb="FF000000"/>
      </patternFill>
    </fill>
    <fill>
      <patternFill patternType="solid">
        <fgColor theme="5" tint="-0.249977111117893"/>
        <bgColor indexed="64"/>
      </patternFill>
    </fill>
    <fill>
      <patternFill patternType="solid">
        <fgColor rgb="FF800000"/>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7" tint="0.79998168889431442"/>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
      <left/>
      <right/>
      <top style="medium">
        <color auto="1"/>
      </top>
      <bottom/>
      <diagonal/>
    </border>
    <border>
      <left style="medium">
        <color auto="1"/>
      </left>
      <right/>
      <top/>
      <bottom/>
      <diagonal/>
    </border>
    <border>
      <left style="medium">
        <color auto="1"/>
      </left>
      <right/>
      <top/>
      <bottom style="thin">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theme="0"/>
      </top>
      <bottom style="thin">
        <color theme="0"/>
      </bottom>
      <diagonal/>
    </border>
    <border>
      <left style="thin">
        <color auto="1"/>
      </left>
      <right style="thin">
        <color auto="1"/>
      </right>
      <top style="thin">
        <color theme="0"/>
      </top>
      <bottom style="thin">
        <color theme="0"/>
      </bottom>
      <diagonal/>
    </border>
    <border>
      <left style="thin">
        <color auto="1"/>
      </left>
      <right style="thin">
        <color auto="1"/>
      </right>
      <top style="thin">
        <color auto="1"/>
      </top>
      <bottom style="thin">
        <color theme="0"/>
      </bottom>
      <diagonal/>
    </border>
  </borders>
  <cellStyleXfs count="401">
    <xf numFmtId="0" fontId="0" fillId="0" borderId="0"/>
    <xf numFmtId="0" fontId="6" fillId="0" borderId="0"/>
    <xf numFmtId="9" fontId="6" fillId="0" borderId="0" applyFont="0" applyFill="0" applyBorder="0" applyAlignment="0" applyProtection="0"/>
    <xf numFmtId="9" fontId="5"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9" fillId="0" borderId="0" applyNumberFormat="0" applyFill="0" applyBorder="0" applyAlignment="0" applyProtection="0"/>
    <xf numFmtId="0" fontId="20" fillId="0" borderId="0" applyNumberFormat="0" applyFill="0" applyBorder="0" applyAlignment="0" applyProtection="0"/>
    <xf numFmtId="0" fontId="29" fillId="0" borderId="0" applyNumberFormat="0" applyFill="0" applyBorder="0" applyAlignment="0" applyProtection="0"/>
    <xf numFmtId="0" fontId="20" fillId="0" borderId="0" applyNumberFormat="0" applyFill="0" applyBorder="0" applyAlignment="0" applyProtection="0"/>
    <xf numFmtId="0" fontId="29" fillId="0" borderId="0" applyNumberFormat="0" applyFill="0" applyBorder="0" applyAlignment="0" applyProtection="0"/>
    <xf numFmtId="0" fontId="20" fillId="0" borderId="0" applyNumberFormat="0" applyFill="0" applyBorder="0" applyAlignment="0" applyProtection="0"/>
    <xf numFmtId="0" fontId="29" fillId="0" borderId="0" applyNumberFormat="0" applyFill="0" applyBorder="0" applyAlignment="0" applyProtection="0"/>
    <xf numFmtId="0" fontId="20" fillId="0" borderId="0" applyNumberFormat="0" applyFill="0" applyBorder="0" applyAlignment="0" applyProtection="0"/>
    <xf numFmtId="0" fontId="29" fillId="0" borderId="0" applyNumberFormat="0" applyFill="0" applyBorder="0" applyAlignment="0" applyProtection="0"/>
    <xf numFmtId="0" fontId="20" fillId="0" borderId="0" applyNumberFormat="0" applyFill="0" applyBorder="0" applyAlignment="0" applyProtection="0"/>
    <xf numFmtId="0" fontId="29" fillId="0" borderId="0" applyNumberFormat="0" applyFill="0" applyBorder="0" applyAlignment="0" applyProtection="0"/>
    <xf numFmtId="0" fontId="20" fillId="0" borderId="0" applyNumberFormat="0" applyFill="0" applyBorder="0" applyAlignment="0" applyProtection="0"/>
    <xf numFmtId="0" fontId="29" fillId="0" borderId="0" applyNumberFormat="0" applyFill="0" applyBorder="0" applyAlignment="0" applyProtection="0"/>
    <xf numFmtId="0" fontId="20" fillId="0" borderId="0" applyNumberFormat="0" applyFill="0" applyBorder="0" applyAlignment="0" applyProtection="0"/>
    <xf numFmtId="0" fontId="29" fillId="0" borderId="0" applyNumberFormat="0" applyFill="0" applyBorder="0" applyAlignment="0" applyProtection="0"/>
    <xf numFmtId="0" fontId="20" fillId="0" borderId="0" applyNumberFormat="0" applyFill="0" applyBorder="0" applyAlignment="0" applyProtection="0"/>
    <xf numFmtId="0" fontId="29" fillId="0" borderId="0" applyNumberFormat="0" applyFill="0" applyBorder="0" applyAlignment="0" applyProtection="0"/>
    <xf numFmtId="0" fontId="20" fillId="0" borderId="0" applyNumberFormat="0" applyFill="0" applyBorder="0" applyAlignment="0" applyProtection="0"/>
    <xf numFmtId="0" fontId="29" fillId="0" borderId="0" applyNumberFormat="0" applyFill="0" applyBorder="0" applyAlignment="0" applyProtection="0"/>
    <xf numFmtId="0" fontId="20" fillId="0" borderId="0" applyNumberFormat="0" applyFill="0" applyBorder="0" applyAlignment="0" applyProtection="0"/>
    <xf numFmtId="0" fontId="29" fillId="0" borderId="0" applyNumberFormat="0" applyFill="0" applyBorder="0" applyAlignment="0" applyProtection="0"/>
    <xf numFmtId="0" fontId="20" fillId="0" borderId="0" applyNumberFormat="0" applyFill="0" applyBorder="0" applyAlignment="0" applyProtection="0"/>
    <xf numFmtId="0" fontId="29" fillId="0" borderId="0" applyNumberFormat="0" applyFill="0" applyBorder="0" applyAlignment="0" applyProtection="0"/>
    <xf numFmtId="0" fontId="20" fillId="0" borderId="0" applyNumberFormat="0" applyFill="0" applyBorder="0" applyAlignment="0" applyProtection="0"/>
    <xf numFmtId="0" fontId="29" fillId="0" borderId="0" applyNumberFormat="0" applyFill="0" applyBorder="0" applyAlignment="0" applyProtection="0"/>
    <xf numFmtId="0" fontId="20" fillId="0" borderId="0" applyNumberFormat="0" applyFill="0" applyBorder="0" applyAlignment="0" applyProtection="0"/>
    <xf numFmtId="0" fontId="1" fillId="0" borderId="0"/>
    <xf numFmtId="0" fontId="5" fillId="0" borderId="0"/>
    <xf numFmtId="0" fontId="29" fillId="0" borderId="0" applyNumberFormat="0" applyFill="0" applyBorder="0" applyAlignment="0" applyProtection="0"/>
    <xf numFmtId="0" fontId="20" fillId="0" borderId="0" applyNumberFormat="0" applyFill="0" applyBorder="0" applyAlignment="0" applyProtection="0"/>
    <xf numFmtId="0" fontId="55" fillId="0" borderId="0"/>
    <xf numFmtId="9" fontId="21" fillId="0" borderId="0" applyFill="0" applyBorder="0" applyAlignment="0" applyProtection="0"/>
  </cellStyleXfs>
  <cellXfs count="381">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0" fillId="3" borderId="0" xfId="0" applyFill="1" applyBorder="1" applyAlignment="1">
      <alignment vertical="center"/>
    </xf>
    <xf numFmtId="0" fontId="8" fillId="0" borderId="0" xfId="0" applyFont="1" applyAlignment="1">
      <alignment wrapText="1"/>
    </xf>
    <xf numFmtId="0" fontId="0" fillId="7" borderId="0" xfId="0" applyFill="1"/>
    <xf numFmtId="0" fontId="8" fillId="0" borderId="1" xfId="0" applyFont="1" applyBorder="1" applyAlignment="1">
      <alignment wrapText="1"/>
    </xf>
    <xf numFmtId="0" fontId="12" fillId="7" borderId="4" xfId="0" applyFont="1" applyFill="1" applyBorder="1" applyAlignment="1">
      <alignment horizontal="center" wrapText="1"/>
    </xf>
    <xf numFmtId="0" fontId="9" fillId="0" borderId="1" xfId="0" applyFont="1" applyBorder="1" applyAlignment="1">
      <alignment wrapText="1"/>
    </xf>
    <xf numFmtId="0" fontId="0" fillId="0" borderId="0" xfId="0" applyAlignment="1">
      <alignment horizontal="left" vertical="center"/>
    </xf>
    <xf numFmtId="0" fontId="0" fillId="0" borderId="1" xfId="0" applyBorder="1" applyAlignment="1">
      <alignment vertical="center" wrapText="1"/>
    </xf>
    <xf numFmtId="0" fontId="12" fillId="7" borderId="1" xfId="0" applyFont="1" applyFill="1" applyBorder="1" applyAlignment="1">
      <alignment horizontal="center" wrapText="1"/>
    </xf>
    <xf numFmtId="0" fontId="0" fillId="2" borderId="1" xfId="0" applyFont="1" applyFill="1" applyBorder="1" applyAlignment="1">
      <alignment horizontal="center" vertical="center" wrapText="1"/>
    </xf>
    <xf numFmtId="0" fontId="4" fillId="2" borderId="17" xfId="0" applyFont="1" applyFill="1" applyBorder="1" applyAlignment="1">
      <alignment vertical="center"/>
    </xf>
    <xf numFmtId="0" fontId="0" fillId="4" borderId="0" xfId="0" applyFill="1" applyBorder="1" applyAlignment="1">
      <alignment vertical="center"/>
    </xf>
    <xf numFmtId="0" fontId="4" fillId="2" borderId="0" xfId="0" applyFont="1" applyFill="1" applyBorder="1" applyAlignment="1">
      <alignment vertical="center" wrapText="1"/>
    </xf>
    <xf numFmtId="0" fontId="0" fillId="4" borderId="19" xfId="0" applyFill="1" applyBorder="1" applyAlignment="1">
      <alignment vertical="center"/>
    </xf>
    <xf numFmtId="0" fontId="0" fillId="4" borderId="21" xfId="0" applyFill="1" applyBorder="1" applyAlignment="1">
      <alignment vertical="center"/>
    </xf>
    <xf numFmtId="0" fontId="0" fillId="3" borderId="0" xfId="0" applyFill="1"/>
    <xf numFmtId="0" fontId="0" fillId="4" borderId="24" xfId="0" applyFill="1" applyBorder="1" applyAlignment="1">
      <alignment vertical="center"/>
    </xf>
    <xf numFmtId="0" fontId="0" fillId="4" borderId="22" xfId="0" applyFill="1" applyBorder="1" applyAlignment="1">
      <alignment vertical="center"/>
    </xf>
    <xf numFmtId="0" fontId="15" fillId="7" borderId="0" xfId="0" applyFont="1" applyFill="1" applyAlignment="1">
      <alignment vertical="center"/>
    </xf>
    <xf numFmtId="0" fontId="10" fillId="7" borderId="10" xfId="0" applyFont="1" applyFill="1" applyBorder="1"/>
    <xf numFmtId="0" fontId="0" fillId="5" borderId="1" xfId="0" applyFill="1" applyBorder="1" applyAlignment="1">
      <alignment vertical="center" wrapText="1"/>
    </xf>
    <xf numFmtId="0" fontId="9" fillId="3" borderId="0" xfId="0" applyFont="1" applyFill="1" applyAlignment="1">
      <alignment vertical="center"/>
    </xf>
    <xf numFmtId="0" fontId="14" fillId="0" borderId="0" xfId="0" applyFont="1"/>
    <xf numFmtId="0" fontId="16" fillId="0" borderId="1" xfId="0" applyFont="1" applyBorder="1" applyAlignment="1">
      <alignment horizontal="center" vertical="center" wrapText="1"/>
    </xf>
    <xf numFmtId="0" fontId="14" fillId="7" borderId="0" xfId="0" applyFont="1" applyFill="1"/>
    <xf numFmtId="0" fontId="0" fillId="7" borderId="0" xfId="0" applyFill="1" applyAlignment="1">
      <alignment vertical="center" wrapText="1"/>
    </xf>
    <xf numFmtId="0" fontId="13" fillId="0" borderId="0" xfId="0" applyFont="1" applyAlignment="1">
      <alignment horizontal="center" vertical="center" wrapText="1"/>
    </xf>
    <xf numFmtId="0" fontId="8" fillId="3" borderId="0" xfId="0" applyFont="1" applyFill="1" applyAlignment="1">
      <alignment wrapText="1"/>
    </xf>
    <xf numFmtId="0" fontId="12" fillId="7" borderId="5" xfId="0" applyFont="1" applyFill="1" applyBorder="1" applyAlignment="1">
      <alignment horizontal="center" wrapText="1"/>
    </xf>
    <xf numFmtId="0" fontId="12" fillId="7" borderId="7" xfId="0" applyFont="1" applyFill="1" applyBorder="1" applyAlignment="1">
      <alignment horizontal="center" wrapText="1"/>
    </xf>
    <xf numFmtId="0" fontId="0" fillId="7" borderId="4" xfId="0" applyFill="1" applyBorder="1"/>
    <xf numFmtId="0" fontId="18" fillId="7" borderId="2" xfId="0" applyFont="1" applyFill="1" applyBorder="1" applyAlignment="1">
      <alignment horizontal="center" vertical="center" wrapText="1"/>
    </xf>
    <xf numFmtId="0" fontId="15" fillId="7" borderId="0" xfId="0" applyFont="1" applyFill="1" applyAlignment="1">
      <alignment vertical="center" wrapText="1"/>
    </xf>
    <xf numFmtId="0" fontId="0" fillId="3" borderId="0" xfId="0" applyFill="1" applyAlignment="1">
      <alignment vertical="center" wrapText="1"/>
    </xf>
    <xf numFmtId="0" fontId="0" fillId="0" borderId="1" xfId="0" applyFont="1" applyFill="1" applyBorder="1" applyAlignment="1">
      <alignment horizontal="center" vertical="center" wrapText="1"/>
    </xf>
    <xf numFmtId="0" fontId="22" fillId="0" borderId="1" xfId="0" applyFont="1" applyBorder="1" applyAlignment="1">
      <alignment wrapText="1"/>
    </xf>
    <xf numFmtId="0" fontId="23" fillId="0" borderId="0" xfId="0" applyFont="1" applyAlignment="1">
      <alignment wrapText="1"/>
    </xf>
    <xf numFmtId="0" fontId="15" fillId="0" borderId="0" xfId="0" applyFont="1" applyFill="1" applyAlignment="1">
      <alignment vertical="center" wrapText="1"/>
    </xf>
    <xf numFmtId="0" fontId="9" fillId="3" borderId="0" xfId="0" applyFont="1" applyFill="1" applyAlignment="1">
      <alignment vertical="center" wrapText="1"/>
    </xf>
    <xf numFmtId="0" fontId="24" fillId="3" borderId="0" xfId="0" applyFont="1" applyFill="1" applyAlignment="1">
      <alignment horizontal="right" vertical="center" wrapText="1"/>
    </xf>
    <xf numFmtId="0" fontId="0" fillId="0" borderId="0" xfId="0" applyFill="1" applyAlignment="1">
      <alignment vertical="center" wrapText="1"/>
    </xf>
    <xf numFmtId="0" fontId="8" fillId="5" borderId="5" xfId="0" applyFont="1" applyFill="1" applyBorder="1" applyAlignment="1">
      <alignment horizontal="right" vertical="center" wrapText="1"/>
    </xf>
    <xf numFmtId="0" fontId="9" fillId="5" borderId="2" xfId="0" applyFont="1" applyFill="1" applyBorder="1" applyAlignment="1">
      <alignment horizontal="right" vertical="center" wrapText="1"/>
    </xf>
    <xf numFmtId="0" fontId="0" fillId="0" borderId="2" xfId="0" applyBorder="1" applyAlignment="1">
      <alignment vertical="center" wrapText="1"/>
    </xf>
    <xf numFmtId="0" fontId="0" fillId="0" borderId="0" xfId="0" applyFont="1"/>
    <xf numFmtId="0" fontId="26" fillId="0" borderId="0" xfId="0" applyFont="1"/>
    <xf numFmtId="0" fontId="0" fillId="4" borderId="16" xfId="0" applyFill="1" applyBorder="1" applyAlignment="1">
      <alignment horizontal="center" vertical="center"/>
    </xf>
    <xf numFmtId="0" fontId="0" fillId="4" borderId="19" xfId="0" applyFill="1" applyBorder="1" applyAlignment="1">
      <alignment horizontal="center" vertical="center"/>
    </xf>
    <xf numFmtId="0" fontId="7" fillId="2" borderId="17" xfId="0" applyFont="1" applyFill="1" applyBorder="1" applyAlignment="1">
      <alignment vertical="center"/>
    </xf>
    <xf numFmtId="0" fontId="7" fillId="2" borderId="0" xfId="0" applyFont="1" applyFill="1" applyBorder="1" applyAlignment="1">
      <alignment vertical="center"/>
    </xf>
    <xf numFmtId="0" fontId="0" fillId="0" borderId="0" xfId="0" applyBorder="1" applyAlignment="1">
      <alignment vertical="center"/>
    </xf>
    <xf numFmtId="0" fontId="0" fillId="0" borderId="17" xfId="0" applyBorder="1" applyAlignment="1">
      <alignment vertical="center"/>
    </xf>
    <xf numFmtId="0" fontId="7" fillId="3" borderId="23" xfId="0" applyFont="1" applyFill="1" applyBorder="1" applyAlignment="1">
      <alignment vertical="center"/>
    </xf>
    <xf numFmtId="0" fontId="0" fillId="3" borderId="16" xfId="0" applyFill="1" applyBorder="1" applyAlignment="1">
      <alignment vertical="center"/>
    </xf>
    <xf numFmtId="0" fontId="0" fillId="3" borderId="20" xfId="0" applyFill="1" applyBorder="1" applyAlignment="1">
      <alignment vertical="center"/>
    </xf>
    <xf numFmtId="0" fontId="0" fillId="3" borderId="17" xfId="0" applyFill="1" applyBorder="1" applyAlignment="1">
      <alignment vertical="center"/>
    </xf>
    <xf numFmtId="0" fontId="0" fillId="3" borderId="21" xfId="0" applyFill="1" applyBorder="1" applyAlignment="1">
      <alignment vertical="center"/>
    </xf>
    <xf numFmtId="0" fontId="4" fillId="2" borderId="25" xfId="0" applyFont="1" applyFill="1" applyBorder="1" applyAlignment="1">
      <alignment vertical="center"/>
    </xf>
    <xf numFmtId="0" fontId="0" fillId="2" borderId="8" xfId="0" applyFill="1" applyBorder="1" applyAlignment="1">
      <alignment vertical="center"/>
    </xf>
    <xf numFmtId="0" fontId="4" fillId="2" borderId="6" xfId="0" applyFont="1" applyFill="1" applyBorder="1" applyAlignment="1">
      <alignment vertical="center"/>
    </xf>
    <xf numFmtId="0" fontId="0" fillId="2" borderId="17" xfId="0" applyFill="1" applyBorder="1" applyAlignment="1">
      <alignment vertical="center"/>
    </xf>
    <xf numFmtId="0" fontId="0" fillId="2" borderId="15" xfId="0" applyFill="1" applyBorder="1" applyAlignment="1">
      <alignment vertical="center"/>
    </xf>
    <xf numFmtId="0" fontId="0" fillId="2" borderId="11" xfId="0" applyFill="1" applyBorder="1" applyAlignment="1">
      <alignment vertical="center"/>
    </xf>
    <xf numFmtId="0" fontId="0" fillId="2" borderId="18" xfId="0" applyFill="1" applyBorder="1" applyAlignment="1">
      <alignment vertical="center"/>
    </xf>
    <xf numFmtId="0" fontId="0" fillId="2" borderId="12" xfId="0" applyFill="1" applyBorder="1" applyAlignment="1">
      <alignment vertical="center"/>
    </xf>
    <xf numFmtId="0" fontId="0" fillId="2" borderId="9" xfId="0" applyFill="1" applyBorder="1" applyAlignment="1">
      <alignment vertical="center"/>
    </xf>
    <xf numFmtId="0" fontId="0" fillId="6" borderId="13" xfId="0" applyFill="1" applyBorder="1" applyAlignment="1">
      <alignment horizontal="center" vertical="center" wrapText="1"/>
    </xf>
    <xf numFmtId="0" fontId="0" fillId="6" borderId="14" xfId="0" applyFill="1" applyBorder="1" applyAlignment="1">
      <alignment horizontal="center" vertical="center" wrapText="1"/>
    </xf>
    <xf numFmtId="0" fontId="10" fillId="10" borderId="0" xfId="0" applyFont="1" applyFill="1"/>
    <xf numFmtId="0" fontId="0" fillId="4" borderId="16" xfId="0" applyFont="1" applyFill="1" applyBorder="1" applyAlignment="1">
      <alignment horizontal="center" vertical="center"/>
    </xf>
    <xf numFmtId="0" fontId="0" fillId="4" borderId="19" xfId="0" applyFont="1" applyFill="1" applyBorder="1" applyAlignment="1">
      <alignment horizontal="center" vertical="center"/>
    </xf>
    <xf numFmtId="0" fontId="0" fillId="2" borderId="0" xfId="0" applyFont="1" applyFill="1" applyBorder="1" applyAlignment="1">
      <alignment vertical="center"/>
    </xf>
    <xf numFmtId="0" fontId="0" fillId="4" borderId="0" xfId="0" applyFont="1" applyFill="1" applyBorder="1" applyAlignment="1">
      <alignment horizontal="center" vertical="center"/>
    </xf>
    <xf numFmtId="0" fontId="0" fillId="2" borderId="0" xfId="0" applyFont="1" applyFill="1" applyBorder="1" applyAlignment="1">
      <alignment vertical="center" wrapText="1"/>
    </xf>
    <xf numFmtId="0" fontId="0" fillId="0" borderId="17" xfId="0" applyFont="1" applyBorder="1" applyAlignment="1">
      <alignment vertical="center" wrapText="1"/>
    </xf>
    <xf numFmtId="0" fontId="0" fillId="0" borderId="0" xfId="0" applyFont="1" applyBorder="1" applyAlignment="1">
      <alignment vertical="center"/>
    </xf>
    <xf numFmtId="0" fontId="0" fillId="4" borderId="17" xfId="0" applyFont="1" applyFill="1" applyBorder="1" applyAlignment="1">
      <alignment vertical="center"/>
    </xf>
    <xf numFmtId="0" fontId="0" fillId="4" borderId="0" xfId="0" applyFont="1" applyFill="1" applyBorder="1" applyAlignment="1">
      <alignment vertical="center"/>
    </xf>
    <xf numFmtId="0" fontId="0" fillId="0" borderId="0" xfId="0" applyFont="1" applyFill="1" applyBorder="1" applyAlignment="1">
      <alignment vertical="center"/>
    </xf>
    <xf numFmtId="0" fontId="25" fillId="10" borderId="0" xfId="0" applyFont="1" applyFill="1"/>
    <xf numFmtId="14" fontId="0" fillId="0" borderId="1" xfId="0" applyNumberFormat="1" applyBorder="1" applyAlignment="1">
      <alignment horizontal="center" vertical="center" wrapText="1"/>
    </xf>
    <xf numFmtId="0" fontId="0" fillId="0" borderId="0" xfId="0" applyFont="1" applyBorder="1" applyAlignment="1">
      <alignment vertical="center" wrapText="1"/>
    </xf>
    <xf numFmtId="0" fontId="30" fillId="11" borderId="2" xfId="395" applyFont="1" applyFill="1" applyBorder="1" applyAlignment="1">
      <alignment horizontal="center" vertical="center" wrapText="1"/>
    </xf>
    <xf numFmtId="0" fontId="30" fillId="11" borderId="5" xfId="395" applyFont="1" applyFill="1" applyBorder="1" applyAlignment="1">
      <alignment horizontal="center" vertical="center" wrapText="1"/>
    </xf>
    <xf numFmtId="0" fontId="30" fillId="11" borderId="3" xfId="395" applyFont="1" applyFill="1" applyBorder="1" applyAlignment="1">
      <alignment horizontal="center" vertical="center" wrapText="1"/>
    </xf>
    <xf numFmtId="0" fontId="30" fillId="11" borderId="1" xfId="395" applyFont="1" applyFill="1" applyBorder="1" applyAlignment="1">
      <alignment horizontal="center" vertical="center" wrapText="1"/>
    </xf>
    <xf numFmtId="0" fontId="1" fillId="0" borderId="0" xfId="395" applyFont="1" applyAlignment="1">
      <alignment vertical="center"/>
    </xf>
    <xf numFmtId="0" fontId="32" fillId="12" borderId="9" xfId="395" applyFont="1" applyFill="1" applyBorder="1" applyAlignment="1">
      <alignment horizontal="center" vertical="center" wrapText="1"/>
    </xf>
    <xf numFmtId="0" fontId="33" fillId="12" borderId="12" xfId="395" applyFont="1" applyFill="1" applyBorder="1" applyAlignment="1">
      <alignment horizontal="center" wrapText="1"/>
    </xf>
    <xf numFmtId="0" fontId="32" fillId="0" borderId="29" xfId="395" applyFont="1" applyBorder="1" applyAlignment="1">
      <alignment horizontal="center" vertical="center" wrapText="1"/>
    </xf>
    <xf numFmtId="0" fontId="34" fillId="0" borderId="1" xfId="395" applyFont="1" applyBorder="1" applyAlignment="1">
      <alignment horizontal="center" vertical="center" wrapText="1"/>
    </xf>
    <xf numFmtId="0" fontId="34" fillId="0" borderId="2" xfId="395" applyFont="1" applyBorder="1" applyAlignment="1">
      <alignment horizontal="center" vertical="center" wrapText="1"/>
    </xf>
    <xf numFmtId="0" fontId="34" fillId="0" borderId="30" xfId="395" applyFont="1" applyBorder="1" applyAlignment="1">
      <alignment horizontal="center" vertical="center" textRotation="180" wrapText="1"/>
    </xf>
    <xf numFmtId="0" fontId="34" fillId="0" borderId="3" xfId="395" applyFont="1" applyBorder="1" applyAlignment="1">
      <alignment horizontal="center" vertical="center" wrapText="1"/>
    </xf>
    <xf numFmtId="0" fontId="35" fillId="12" borderId="2" xfId="395" applyFont="1" applyFill="1" applyBorder="1" applyAlignment="1">
      <alignment horizontal="center" vertical="center"/>
    </xf>
    <xf numFmtId="0" fontId="36" fillId="12" borderId="3" xfId="395" applyFont="1" applyFill="1" applyBorder="1" applyAlignment="1">
      <alignment horizontal="left" wrapText="1"/>
    </xf>
    <xf numFmtId="0" fontId="35" fillId="12" borderId="3" xfId="395" applyFont="1" applyFill="1" applyBorder="1" applyAlignment="1">
      <alignment horizontal="center" vertical="center" wrapText="1"/>
    </xf>
    <xf numFmtId="0" fontId="37" fillId="12" borderId="1" xfId="395" applyFont="1" applyFill="1" applyBorder="1" applyAlignment="1">
      <alignment horizontal="center" vertical="center" wrapText="1"/>
    </xf>
    <xf numFmtId="0" fontId="37" fillId="12" borderId="2" xfId="395" applyFont="1" applyFill="1" applyBorder="1" applyAlignment="1">
      <alignment horizontal="center" vertical="center" wrapText="1"/>
    </xf>
    <xf numFmtId="0" fontId="35" fillId="12" borderId="1" xfId="395" applyFont="1" applyFill="1" applyBorder="1" applyAlignment="1">
      <alignment horizontal="center" vertical="center" textRotation="180" wrapText="1"/>
    </xf>
    <xf numFmtId="0" fontId="37" fillId="12" borderId="3" xfId="395" applyFont="1" applyFill="1" applyBorder="1" applyAlignment="1">
      <alignment horizontal="center" vertical="center" wrapText="1"/>
    </xf>
    <xf numFmtId="0" fontId="5" fillId="0" borderId="1" xfId="396" applyBorder="1" applyAlignment="1">
      <alignment vertical="center"/>
    </xf>
    <xf numFmtId="0" fontId="5" fillId="0" borderId="1" xfId="396" applyBorder="1" applyAlignment="1">
      <alignment vertical="center" wrapText="1"/>
    </xf>
    <xf numFmtId="0" fontId="37" fillId="0" borderId="31" xfId="395" applyFont="1" applyBorder="1" applyAlignment="1">
      <alignment horizontal="center" vertical="center" wrapText="1"/>
    </xf>
    <xf numFmtId="0" fontId="38" fillId="10" borderId="1" xfId="395" applyFont="1" applyFill="1" applyBorder="1" applyAlignment="1">
      <alignment horizontal="center" vertical="center" wrapText="1"/>
    </xf>
    <xf numFmtId="0" fontId="38" fillId="10" borderId="2" xfId="395" applyFont="1" applyFill="1" applyBorder="1" applyAlignment="1">
      <alignment horizontal="center" vertical="center" wrapText="1"/>
    </xf>
    <xf numFmtId="0" fontId="37" fillId="0" borderId="31" xfId="395" applyFont="1" applyBorder="1" applyAlignment="1">
      <alignment horizontal="center" vertical="center" textRotation="180" wrapText="1"/>
    </xf>
    <xf numFmtId="0" fontId="37" fillId="0" borderId="3" xfId="395" applyFont="1" applyBorder="1" applyAlignment="1">
      <alignment horizontal="center" vertical="center" wrapText="1"/>
    </xf>
    <xf numFmtId="0" fontId="37" fillId="0" borderId="1" xfId="395" applyFont="1" applyBorder="1" applyAlignment="1">
      <alignment horizontal="center" vertical="center" wrapText="1"/>
    </xf>
    <xf numFmtId="0" fontId="37" fillId="0" borderId="30" xfId="395" applyFont="1" applyBorder="1" applyAlignment="1">
      <alignment horizontal="center" vertical="center" wrapText="1"/>
    </xf>
    <xf numFmtId="0" fontId="38" fillId="0" borderId="1" xfId="395" applyFont="1" applyBorder="1" applyAlignment="1">
      <alignment horizontal="center" vertical="center" wrapText="1"/>
    </xf>
    <xf numFmtId="0" fontId="38" fillId="0" borderId="2" xfId="395" applyFont="1" applyBorder="1" applyAlignment="1">
      <alignment horizontal="center" vertical="center" wrapText="1"/>
    </xf>
    <xf numFmtId="0" fontId="37" fillId="0" borderId="30" xfId="395" applyFont="1" applyBorder="1" applyAlignment="1">
      <alignment horizontal="center" vertical="center" textRotation="180" wrapText="1"/>
    </xf>
    <xf numFmtId="0" fontId="38" fillId="12" borderId="1" xfId="395" applyFont="1" applyFill="1" applyBorder="1" applyAlignment="1">
      <alignment horizontal="center" vertical="center" wrapText="1"/>
    </xf>
    <xf numFmtId="0" fontId="38" fillId="12" borderId="2" xfId="395" applyFont="1" applyFill="1" applyBorder="1" applyAlignment="1">
      <alignment horizontal="center" vertical="center" wrapText="1"/>
    </xf>
    <xf numFmtId="0" fontId="37" fillId="0" borderId="13" xfId="395" applyFont="1" applyBorder="1" applyAlignment="1">
      <alignment horizontal="center" vertical="center" wrapText="1"/>
    </xf>
    <xf numFmtId="0" fontId="37" fillId="0" borderId="13" xfId="395" applyFont="1" applyBorder="1" applyAlignment="1">
      <alignment horizontal="center" vertical="center" textRotation="180" wrapText="1"/>
    </xf>
    <xf numFmtId="0" fontId="37" fillId="13" borderId="3" xfId="395" applyFont="1" applyFill="1" applyBorder="1" applyAlignment="1">
      <alignment horizontal="center" vertical="center" wrapText="1"/>
    </xf>
    <xf numFmtId="0" fontId="35" fillId="12" borderId="2" xfId="395" applyFont="1" applyFill="1" applyBorder="1" applyAlignment="1">
      <alignment horizontal="center" vertical="center" textRotation="180" wrapText="1"/>
    </xf>
    <xf numFmtId="0" fontId="32" fillId="12" borderId="5" xfId="395" applyFont="1" applyFill="1" applyBorder="1" applyAlignment="1">
      <alignment horizontal="left" vertical="center" wrapText="1"/>
    </xf>
    <xf numFmtId="0" fontId="35" fillId="12" borderId="1" xfId="395" applyFont="1" applyFill="1" applyBorder="1" applyAlignment="1">
      <alignment horizontal="center" vertical="center" wrapText="1"/>
    </xf>
    <xf numFmtId="0" fontId="1" fillId="0" borderId="0" xfId="395" applyFont="1" applyAlignment="1">
      <alignment horizontal="center" vertical="center"/>
    </xf>
    <xf numFmtId="0" fontId="31" fillId="0" borderId="0" xfId="395" applyFont="1" applyAlignment="1">
      <alignment vertical="center"/>
    </xf>
    <xf numFmtId="0" fontId="1" fillId="0" borderId="0" xfId="395" applyFont="1"/>
    <xf numFmtId="0" fontId="39" fillId="12" borderId="3" xfId="395" applyFont="1" applyFill="1" applyBorder="1" applyAlignment="1">
      <alignment horizontal="center" wrapText="1"/>
    </xf>
    <xf numFmtId="0" fontId="37" fillId="0" borderId="1" xfId="395" applyFont="1" applyFill="1" applyBorder="1" applyAlignment="1">
      <alignment horizontal="center" vertical="center" wrapText="1"/>
    </xf>
    <xf numFmtId="0" fontId="34" fillId="0" borderId="14" xfId="395" applyFont="1" applyBorder="1" applyAlignment="1">
      <alignment horizontal="left" vertical="center" wrapText="1"/>
    </xf>
    <xf numFmtId="0" fontId="37" fillId="0" borderId="2" xfId="395" applyFont="1" applyBorder="1" applyAlignment="1">
      <alignment horizontal="center" vertical="center" wrapText="1"/>
    </xf>
    <xf numFmtId="0" fontId="34" fillId="0" borderId="1" xfId="395" applyFont="1" applyBorder="1" applyAlignment="1">
      <alignment horizontal="left" vertical="center" wrapText="1"/>
    </xf>
    <xf numFmtId="0" fontId="37" fillId="0" borderId="1" xfId="395" applyFont="1" applyFill="1" applyBorder="1" applyAlignment="1">
      <alignment horizontal="center" vertical="center"/>
    </xf>
    <xf numFmtId="0" fontId="40" fillId="0" borderId="1" xfId="395" applyFont="1" applyBorder="1" applyAlignment="1">
      <alignment horizontal="left" vertical="center"/>
    </xf>
    <xf numFmtId="0" fontId="37" fillId="0" borderId="4" xfId="395" applyFont="1" applyFill="1" applyBorder="1" applyAlignment="1">
      <alignment horizontal="center" vertical="center"/>
    </xf>
    <xf numFmtId="0" fontId="34" fillId="0" borderId="4" xfId="395" applyFont="1" applyBorder="1" applyAlignment="1">
      <alignment horizontal="left" vertical="center" wrapText="1"/>
    </xf>
    <xf numFmtId="0" fontId="37" fillId="0" borderId="14" xfId="395" applyFont="1" applyFill="1" applyBorder="1" applyAlignment="1">
      <alignment horizontal="center" vertical="center"/>
    </xf>
    <xf numFmtId="0" fontId="40" fillId="0" borderId="0" xfId="395" applyFont="1" applyAlignment="1">
      <alignment vertical="center"/>
    </xf>
    <xf numFmtId="0" fontId="34" fillId="0" borderId="5" xfId="395" applyFont="1" applyBorder="1" applyAlignment="1">
      <alignment horizontal="left" vertical="center" wrapText="1"/>
    </xf>
    <xf numFmtId="0" fontId="21" fillId="0" borderId="2" xfId="0" applyFont="1" applyBorder="1" applyAlignment="1">
      <alignment vertical="center" wrapText="1"/>
    </xf>
    <xf numFmtId="0" fontId="21" fillId="5" borderId="1" xfId="0" applyFont="1" applyFill="1" applyBorder="1" applyAlignment="1">
      <alignment vertical="center" wrapText="1"/>
    </xf>
    <xf numFmtId="0" fontId="21" fillId="9" borderId="14" xfId="0" applyFont="1" applyFill="1" applyBorder="1" applyAlignment="1">
      <alignment horizontal="left" vertical="center" wrapText="1"/>
    </xf>
    <xf numFmtId="0" fontId="21" fillId="0" borderId="1" xfId="0" applyFont="1" applyBorder="1" applyAlignment="1">
      <alignment horizontal="left" vertical="center" wrapText="1"/>
    </xf>
    <xf numFmtId="0" fontId="42" fillId="0" borderId="1" xfId="0" applyFont="1" applyBorder="1" applyAlignment="1">
      <alignment wrapText="1"/>
    </xf>
    <xf numFmtId="0" fontId="21" fillId="2" borderId="1" xfId="0" applyFont="1" applyFill="1" applyBorder="1" applyAlignment="1">
      <alignment horizontal="center" vertical="center" wrapText="1"/>
    </xf>
    <xf numFmtId="0" fontId="8" fillId="5" borderId="5" xfId="0" applyFont="1" applyFill="1" applyBorder="1" applyAlignment="1">
      <alignment horizontal="left" vertical="center" wrapText="1"/>
    </xf>
    <xf numFmtId="0" fontId="0" fillId="0" borderId="1" xfId="0" applyBorder="1"/>
    <xf numFmtId="0" fontId="0" fillId="0" borderId="1" xfId="0" applyBorder="1" applyAlignment="1">
      <alignment wrapText="1"/>
    </xf>
    <xf numFmtId="0" fontId="21" fillId="0" borderId="1" xfId="0" applyFont="1" applyBorder="1"/>
    <xf numFmtId="0" fontId="21" fillId="0" borderId="1" xfId="0" applyFont="1" applyBorder="1" applyAlignment="1">
      <alignment wrapText="1"/>
    </xf>
    <xf numFmtId="0" fontId="8" fillId="3" borderId="14" xfId="0" applyFont="1" applyFill="1" applyBorder="1" applyAlignment="1">
      <alignment horizontal="left" vertical="center" wrapText="1"/>
    </xf>
    <xf numFmtId="0" fontId="8" fillId="5" borderId="5" xfId="0" applyFont="1" applyFill="1" applyBorder="1" applyAlignment="1">
      <alignment horizontal="left" vertical="center" wrapText="1"/>
    </xf>
    <xf numFmtId="0" fontId="0" fillId="6" borderId="14" xfId="0" applyFill="1" applyBorder="1" applyAlignment="1">
      <alignment horizontal="center" vertical="center" wrapText="1"/>
    </xf>
    <xf numFmtId="0" fontId="0" fillId="6" borderId="14" xfId="0" applyFill="1" applyBorder="1" applyAlignment="1">
      <alignment horizontal="center" vertical="center" wrapText="1"/>
    </xf>
    <xf numFmtId="0" fontId="43" fillId="0" borderId="1" xfId="0" applyFont="1" applyBorder="1" applyAlignment="1">
      <alignment wrapText="1"/>
    </xf>
    <xf numFmtId="0" fontId="44" fillId="0" borderId="1" xfId="0" applyFont="1" applyBorder="1" applyAlignment="1">
      <alignment wrapText="1"/>
    </xf>
    <xf numFmtId="0" fontId="45" fillId="0" borderId="0" xfId="0" applyFont="1" applyAlignment="1">
      <alignment wrapText="1"/>
    </xf>
    <xf numFmtId="0" fontId="47" fillId="0" borderId="1" xfId="0" applyFont="1" applyBorder="1" applyAlignment="1">
      <alignment wrapText="1"/>
    </xf>
    <xf numFmtId="0" fontId="46" fillId="0" borderId="1" xfId="0" applyFont="1" applyBorder="1" applyAlignment="1">
      <alignment wrapText="1"/>
    </xf>
    <xf numFmtId="0" fontId="48" fillId="7" borderId="0" xfId="0" applyFont="1" applyFill="1" applyAlignment="1">
      <alignment vertical="center"/>
    </xf>
    <xf numFmtId="0" fontId="21" fillId="0" borderId="1" xfId="0" applyFont="1" applyBorder="1" applyAlignment="1">
      <alignment vertical="center" wrapText="1"/>
    </xf>
    <xf numFmtId="0" fontId="21" fillId="0" borderId="1" xfId="0" applyFont="1" applyFill="1" applyBorder="1" applyAlignment="1">
      <alignment vertical="center" wrapText="1"/>
    </xf>
    <xf numFmtId="0" fontId="21" fillId="0" borderId="0" xfId="0" applyFont="1" applyAlignment="1">
      <alignment wrapText="1"/>
    </xf>
    <xf numFmtId="0" fontId="4" fillId="0" borderId="1" xfId="0" applyFont="1" applyBorder="1" applyAlignment="1">
      <alignment wrapText="1"/>
    </xf>
    <xf numFmtId="0" fontId="50" fillId="7" borderId="2" xfId="0" applyFont="1" applyFill="1" applyBorder="1" applyAlignment="1">
      <alignment horizontal="center" wrapText="1"/>
    </xf>
    <xf numFmtId="0" fontId="21" fillId="0" borderId="2" xfId="0" applyFont="1" applyFill="1" applyBorder="1" applyAlignment="1">
      <alignment vertical="center" wrapText="1"/>
    </xf>
    <xf numFmtId="0" fontId="8" fillId="5" borderId="5" xfId="0" applyFont="1" applyFill="1" applyBorder="1" applyAlignment="1">
      <alignment vertical="center" wrapText="1"/>
    </xf>
    <xf numFmtId="0" fontId="21" fillId="0" borderId="0" xfId="0" applyFont="1" applyAlignment="1">
      <alignment vertical="center" wrapText="1"/>
    </xf>
    <xf numFmtId="0" fontId="15" fillId="7" borderId="0" xfId="0" applyFont="1" applyFill="1" applyAlignment="1">
      <alignment horizontal="left" vertical="center" wrapText="1"/>
    </xf>
    <xf numFmtId="0" fontId="24" fillId="3" borderId="0" xfId="0" applyFont="1" applyFill="1" applyAlignment="1">
      <alignment horizontal="left" vertical="center" wrapText="1"/>
    </xf>
    <xf numFmtId="0" fontId="0" fillId="0" borderId="2" xfId="0" applyBorder="1" applyAlignment="1">
      <alignment horizontal="left" vertical="center" wrapText="1"/>
    </xf>
    <xf numFmtId="0" fontId="0" fillId="7" borderId="0" xfId="0" applyFill="1" applyAlignment="1">
      <alignment horizontal="left" vertical="center" wrapText="1"/>
    </xf>
    <xf numFmtId="0" fontId="21" fillId="0" borderId="1" xfId="0" applyFont="1" applyBorder="1" applyAlignment="1">
      <alignment horizontal="left" wrapText="1"/>
    </xf>
    <xf numFmtId="0" fontId="0" fillId="0" borderId="0" xfId="0" applyAlignment="1">
      <alignment horizontal="left" vertical="center" wrapText="1"/>
    </xf>
    <xf numFmtId="0" fontId="0" fillId="14" borderId="4" xfId="0" applyFill="1" applyBorder="1" applyAlignment="1">
      <alignment horizontal="center" vertical="center" wrapText="1"/>
    </xf>
    <xf numFmtId="0" fontId="0" fillId="14" borderId="1" xfId="0" applyFill="1" applyBorder="1" applyAlignment="1">
      <alignment horizontal="center" vertical="center" wrapText="1"/>
    </xf>
    <xf numFmtId="0" fontId="0" fillId="15" borderId="1" xfId="0" applyFill="1" applyBorder="1" applyAlignment="1">
      <alignment horizontal="center" vertical="center" wrapText="1"/>
    </xf>
    <xf numFmtId="0" fontId="0" fillId="15" borderId="13" xfId="0" applyFill="1" applyBorder="1" applyAlignment="1">
      <alignment horizontal="center" vertical="center" wrapText="1"/>
    </xf>
    <xf numFmtId="0" fontId="0" fillId="14" borderId="8" xfId="0" applyFill="1" applyBorder="1" applyAlignment="1">
      <alignment horizontal="center" vertical="center" wrapText="1"/>
    </xf>
    <xf numFmtId="0" fontId="0" fillId="15" borderId="12" xfId="0" applyFill="1" applyBorder="1" applyAlignment="1">
      <alignment horizontal="center" vertical="center" wrapText="1"/>
    </xf>
    <xf numFmtId="0" fontId="0" fillId="6" borderId="15" xfId="0" applyFill="1" applyBorder="1" applyAlignment="1">
      <alignment horizontal="center" vertical="center" wrapText="1"/>
    </xf>
    <xf numFmtId="0" fontId="0" fillId="6" borderId="12" xfId="0" applyFill="1" applyBorder="1" applyAlignment="1">
      <alignment horizontal="center" vertical="center" wrapText="1"/>
    </xf>
    <xf numFmtId="0" fontId="11" fillId="2" borderId="14"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8" fillId="5" borderId="5" xfId="0" applyFont="1" applyFill="1" applyBorder="1" applyAlignment="1">
      <alignment horizontal="left" vertical="center" wrapText="1"/>
    </xf>
    <xf numFmtId="0" fontId="11" fillId="2" borderId="14" xfId="0" applyFont="1" applyFill="1" applyBorder="1" applyAlignment="1">
      <alignment horizontal="center" vertical="center" wrapText="1"/>
    </xf>
    <xf numFmtId="0" fontId="21" fillId="5" borderId="5" xfId="0" applyFont="1" applyFill="1" applyBorder="1" applyAlignment="1">
      <alignment horizontal="center" vertical="center" wrapText="1"/>
    </xf>
    <xf numFmtId="0" fontId="15" fillId="7" borderId="0" xfId="0" applyFont="1" applyFill="1" applyAlignment="1">
      <alignment horizontal="center" vertical="center" wrapText="1"/>
    </xf>
    <xf numFmtId="0" fontId="0" fillId="3" borderId="0" xfId="0" applyFill="1" applyAlignment="1">
      <alignment horizontal="center" vertical="center" wrapText="1"/>
    </xf>
    <xf numFmtId="0" fontId="0" fillId="5" borderId="3" xfId="0" applyFont="1" applyFill="1" applyBorder="1" applyAlignment="1">
      <alignment horizontal="center" vertical="center" wrapText="1"/>
    </xf>
    <xf numFmtId="0" fontId="0" fillId="0" borderId="2" xfId="0" applyBorder="1" applyAlignment="1">
      <alignment horizontal="center" vertical="center" wrapText="1"/>
    </xf>
    <xf numFmtId="0" fontId="0" fillId="7" borderId="0" xfId="0" applyFill="1" applyAlignment="1">
      <alignment horizontal="center" vertical="center" wrapText="1"/>
    </xf>
    <xf numFmtId="0" fontId="54" fillId="7" borderId="0" xfId="0" applyFont="1" applyFill="1" applyAlignment="1">
      <alignment horizontal="center" vertical="center" wrapText="1"/>
    </xf>
    <xf numFmtId="0" fontId="21" fillId="3" borderId="0" xfId="0" applyFont="1" applyFill="1" applyAlignment="1">
      <alignment horizontal="center" vertical="center" wrapText="1"/>
    </xf>
    <xf numFmtId="0" fontId="21" fillId="0" borderId="1" xfId="0" applyFont="1" applyFill="1" applyBorder="1" applyAlignment="1">
      <alignment horizontal="center" vertical="center" wrapText="1"/>
    </xf>
    <xf numFmtId="0" fontId="21" fillId="0" borderId="2" xfId="0" applyFont="1" applyBorder="1" applyAlignment="1">
      <alignment horizontal="center" vertical="center" wrapText="1"/>
    </xf>
    <xf numFmtId="0" fontId="21" fillId="7" borderId="0" xfId="0" applyFont="1" applyFill="1" applyAlignment="1">
      <alignment horizontal="center" vertical="center" wrapText="1"/>
    </xf>
    <xf numFmtId="0" fontId="21" fillId="0" borderId="0" xfId="0" applyFont="1" applyAlignment="1">
      <alignment horizontal="center" vertical="center" wrapText="1"/>
    </xf>
    <xf numFmtId="0" fontId="21" fillId="9" borderId="14" xfId="0" applyFont="1" applyFill="1" applyBorder="1" applyAlignment="1">
      <alignment horizontal="center" vertical="center" wrapText="1"/>
    </xf>
    <xf numFmtId="0" fontId="54" fillId="7" borderId="0" xfId="0" applyFont="1" applyFill="1" applyAlignment="1">
      <alignment vertical="center" wrapText="1"/>
    </xf>
    <xf numFmtId="0" fontId="21" fillId="3" borderId="0" xfId="0" applyFont="1" applyFill="1" applyAlignment="1">
      <alignment horizontal="right" vertical="center" wrapText="1"/>
    </xf>
    <xf numFmtId="0" fontId="21" fillId="7" borderId="0" xfId="0" applyFont="1" applyFill="1" applyAlignment="1">
      <alignment vertical="center" wrapText="1"/>
    </xf>
    <xf numFmtId="0" fontId="8" fillId="5" borderId="5" xfId="0" applyFont="1" applyFill="1" applyBorder="1" applyAlignment="1">
      <alignment horizontal="left" vertical="center" wrapText="1"/>
    </xf>
    <xf numFmtId="0" fontId="42" fillId="0" borderId="1" xfId="0" applyFont="1" applyBorder="1" applyAlignment="1">
      <alignment vertical="center" wrapText="1"/>
    </xf>
    <xf numFmtId="0" fontId="43" fillId="0" borderId="1" xfId="0" applyFont="1" applyBorder="1" applyAlignment="1">
      <alignment vertical="center" wrapText="1"/>
    </xf>
    <xf numFmtId="0" fontId="47" fillId="0" borderId="1" xfId="0" applyFont="1" applyBorder="1" applyAlignment="1">
      <alignment vertical="center" wrapText="1"/>
    </xf>
    <xf numFmtId="0" fontId="0" fillId="2" borderId="0" xfId="0" applyFont="1" applyFill="1" applyBorder="1" applyAlignment="1">
      <alignment horizontal="center" vertical="center"/>
    </xf>
    <xf numFmtId="0" fontId="8" fillId="5" borderId="5" xfId="0" applyFont="1" applyFill="1" applyBorder="1" applyAlignment="1">
      <alignment horizontal="left" vertical="center" wrapText="1"/>
    </xf>
    <xf numFmtId="0" fontId="0" fillId="2" borderId="0" xfId="0" applyFont="1" applyFill="1" applyBorder="1" applyAlignment="1">
      <alignment horizontal="center" vertical="center"/>
    </xf>
    <xf numFmtId="0" fontId="0" fillId="0" borderId="0" xfId="0" applyBorder="1"/>
    <xf numFmtId="0" fontId="21" fillId="0" borderId="0" xfId="0" applyFont="1" applyBorder="1" applyAlignment="1">
      <alignment vertical="center" wrapText="1"/>
    </xf>
    <xf numFmtId="0" fontId="0" fillId="0" borderId="0" xfId="0" applyBorder="1" applyAlignment="1">
      <alignment vertical="center" wrapText="1"/>
    </xf>
    <xf numFmtId="0" fontId="21" fillId="6" borderId="13" xfId="0" applyFont="1" applyFill="1" applyBorder="1" applyAlignment="1">
      <alignment horizontal="center" vertical="center" wrapText="1"/>
    </xf>
    <xf numFmtId="0" fontId="0" fillId="6" borderId="13" xfId="0" applyFill="1" applyBorder="1" applyAlignment="1">
      <alignment horizontal="center" vertical="top" wrapText="1"/>
    </xf>
    <xf numFmtId="0" fontId="0" fillId="6" borderId="4" xfId="0" applyFill="1" applyBorder="1" applyAlignment="1">
      <alignment horizontal="center" wrapText="1"/>
    </xf>
    <xf numFmtId="0" fontId="21" fillId="6" borderId="1" xfId="0" applyFont="1" applyFill="1" applyBorder="1" applyAlignment="1">
      <alignment horizontal="center" vertical="center" wrapText="1"/>
    </xf>
    <xf numFmtId="0" fontId="0" fillId="15" borderId="15" xfId="0" applyFill="1" applyBorder="1" applyAlignment="1">
      <alignment horizontal="center" vertical="center" wrapText="1"/>
    </xf>
    <xf numFmtId="0" fontId="0" fillId="15" borderId="14" xfId="0" applyFill="1" applyBorder="1" applyAlignment="1">
      <alignment horizontal="center" vertical="center" wrapText="1"/>
    </xf>
    <xf numFmtId="0" fontId="0" fillId="6" borderId="4" xfId="0" applyFill="1" applyBorder="1" applyAlignment="1">
      <alignment horizontal="center" vertical="center" wrapText="1"/>
    </xf>
    <xf numFmtId="0" fontId="54" fillId="7" borderId="0" xfId="0" applyFont="1" applyFill="1" applyAlignment="1">
      <alignment horizontal="left" vertical="center" wrapText="1"/>
    </xf>
    <xf numFmtId="0" fontId="21" fillId="3" borderId="0" xfId="0" applyFont="1" applyFill="1" applyAlignment="1">
      <alignment horizontal="left" vertical="center" wrapText="1"/>
    </xf>
    <xf numFmtId="0" fontId="21" fillId="5" borderId="3" xfId="0" applyFont="1" applyFill="1" applyBorder="1" applyAlignment="1">
      <alignment horizontal="center" vertical="center" wrapText="1"/>
    </xf>
    <xf numFmtId="0" fontId="21" fillId="0" borderId="2" xfId="0" applyFont="1" applyBorder="1" applyAlignment="1">
      <alignment horizontal="left" vertical="center" wrapText="1"/>
    </xf>
    <xf numFmtId="0" fontId="0" fillId="15" borderId="0" xfId="0" applyFill="1" applyAlignment="1">
      <alignment horizontal="center" vertical="center" wrapText="1"/>
    </xf>
    <xf numFmtId="0" fontId="21" fillId="7" borderId="0" xfId="0" applyFont="1" applyFill="1" applyAlignment="1">
      <alignment horizontal="left" vertical="center" wrapText="1"/>
    </xf>
    <xf numFmtId="0" fontId="43" fillId="5" borderId="2" xfId="0" applyFont="1" applyFill="1" applyBorder="1" applyAlignment="1">
      <alignment horizontal="right" vertical="center" wrapText="1"/>
    </xf>
    <xf numFmtId="0" fontId="21" fillId="0" borderId="0" xfId="0" applyFont="1" applyAlignment="1">
      <alignment horizontal="left" vertical="center" wrapText="1"/>
    </xf>
    <xf numFmtId="0" fontId="0" fillId="6" borderId="1" xfId="0" applyFill="1" applyBorder="1" applyAlignment="1">
      <alignment horizontal="center" vertical="center" wrapText="1"/>
    </xf>
    <xf numFmtId="0" fontId="0" fillId="0" borderId="4" xfId="0" applyBorder="1" applyAlignment="1">
      <alignment vertical="center" wrapText="1"/>
    </xf>
    <xf numFmtId="0" fontId="0" fillId="6" borderId="0" xfId="0" applyFill="1" applyAlignment="1">
      <alignment vertical="center" wrapText="1"/>
    </xf>
    <xf numFmtId="0" fontId="21" fillId="0" borderId="0" xfId="0" applyFont="1" applyBorder="1" applyAlignment="1">
      <alignment vertical="center"/>
    </xf>
    <xf numFmtId="0" fontId="56" fillId="2" borderId="0" xfId="0" applyFont="1" applyFill="1" applyBorder="1" applyAlignment="1">
      <alignment vertical="center"/>
    </xf>
    <xf numFmtId="0" fontId="21" fillId="0" borderId="0" xfId="0" applyFont="1" applyBorder="1" applyAlignment="1">
      <alignment wrapText="1"/>
    </xf>
    <xf numFmtId="0" fontId="56" fillId="2" borderId="17" xfId="0" applyFont="1" applyFill="1" applyBorder="1" applyAlignment="1">
      <alignment vertical="center"/>
    </xf>
    <xf numFmtId="164" fontId="0" fillId="14" borderId="1" xfId="0" applyNumberFormat="1" applyFill="1" applyBorder="1" applyAlignment="1">
      <alignment horizontal="center" vertical="center" wrapText="1"/>
    </xf>
    <xf numFmtId="164" fontId="0" fillId="14" borderId="4" xfId="0" applyNumberFormat="1" applyFill="1" applyBorder="1" applyAlignment="1">
      <alignment horizontal="center" vertical="center" wrapText="1"/>
    </xf>
    <xf numFmtId="164" fontId="0" fillId="15" borderId="13" xfId="0" applyNumberFormat="1" applyFill="1" applyBorder="1" applyAlignment="1">
      <alignment horizontal="center" vertical="center" wrapText="1"/>
    </xf>
    <xf numFmtId="164" fontId="0" fillId="15" borderId="1" xfId="0" applyNumberFormat="1" applyFill="1" applyBorder="1" applyAlignment="1">
      <alignment horizontal="center" vertical="center" wrapText="1"/>
    </xf>
    <xf numFmtId="164" fontId="0" fillId="6" borderId="13" xfId="0" applyNumberFormat="1" applyFill="1" applyBorder="1" applyAlignment="1">
      <alignment horizontal="center" vertical="center" wrapText="1"/>
    </xf>
    <xf numFmtId="164" fontId="0" fillId="6" borderId="1" xfId="0" applyNumberFormat="1" applyFill="1" applyBorder="1" applyAlignment="1">
      <alignment horizontal="center" vertical="center" wrapText="1"/>
    </xf>
    <xf numFmtId="164" fontId="0" fillId="6" borderId="14" xfId="0" applyNumberFormat="1" applyFill="1" applyBorder="1" applyAlignment="1">
      <alignment horizontal="center" vertical="center" wrapText="1"/>
    </xf>
    <xf numFmtId="0" fontId="0" fillId="2" borderId="0" xfId="0" applyFill="1" applyBorder="1" applyAlignment="1">
      <alignment horizontal="center" vertical="center"/>
    </xf>
    <xf numFmtId="0" fontId="0" fillId="2" borderId="0" xfId="0" applyFont="1" applyFill="1" applyBorder="1" applyAlignment="1">
      <alignment horizontal="center" vertical="center"/>
    </xf>
    <xf numFmtId="0" fontId="21" fillId="0" borderId="3" xfId="0" applyFont="1" applyBorder="1" applyAlignment="1">
      <alignment wrapText="1"/>
    </xf>
    <xf numFmtId="0" fontId="0" fillId="0" borderId="2" xfId="0" applyBorder="1"/>
    <xf numFmtId="0" fontId="0" fillId="0" borderId="5" xfId="0" applyBorder="1"/>
    <xf numFmtId="0" fontId="23" fillId="0" borderId="0" xfId="0" applyFont="1" applyBorder="1" applyAlignment="1">
      <alignment wrapText="1"/>
    </xf>
    <xf numFmtId="0" fontId="0" fillId="9" borderId="0" xfId="0" applyFill="1" applyBorder="1" applyAlignment="1">
      <alignment horizontal="left" vertical="center" wrapText="1"/>
    </xf>
    <xf numFmtId="0" fontId="27" fillId="3" borderId="2" xfId="0" applyFont="1" applyFill="1" applyBorder="1" applyAlignment="1">
      <alignment horizontal="left" vertical="center" wrapText="1"/>
    </xf>
    <xf numFmtId="0" fontId="27" fillId="3" borderId="9" xfId="0" applyFont="1" applyFill="1" applyBorder="1" applyAlignment="1">
      <alignment horizontal="left" vertical="center" wrapText="1"/>
    </xf>
    <xf numFmtId="0" fontId="21" fillId="9" borderId="9" xfId="0" applyFont="1" applyFill="1" applyBorder="1" applyAlignment="1">
      <alignment horizontal="left" vertical="center" wrapText="1"/>
    </xf>
    <xf numFmtId="0" fontId="21" fillId="0" borderId="9" xfId="0" applyFont="1" applyBorder="1" applyAlignment="1">
      <alignment horizontal="left" vertical="center" wrapText="1"/>
    </xf>
    <xf numFmtId="0" fontId="49" fillId="0" borderId="9" xfId="0" applyFont="1" applyBorder="1" applyAlignment="1">
      <alignment horizontal="left" vertical="center" wrapText="1"/>
    </xf>
    <xf numFmtId="0" fontId="4" fillId="9" borderId="9" xfId="0" applyFont="1" applyFill="1" applyBorder="1" applyAlignment="1">
      <alignment horizontal="left" vertical="center" wrapText="1"/>
    </xf>
    <xf numFmtId="0" fontId="4" fillId="0" borderId="9" xfId="0" applyFont="1" applyBorder="1" applyAlignment="1">
      <alignment horizontal="left" vertical="center" wrapText="1"/>
    </xf>
    <xf numFmtId="0" fontId="49" fillId="9" borderId="9" xfId="0" applyFont="1" applyFill="1" applyBorder="1" applyAlignment="1">
      <alignment horizontal="left" vertical="center" wrapText="1"/>
    </xf>
    <xf numFmtId="0" fontId="4" fillId="9" borderId="2" xfId="0" applyFont="1" applyFill="1" applyBorder="1" applyAlignment="1">
      <alignment horizontal="left" vertical="center" wrapText="1"/>
    </xf>
    <xf numFmtId="0" fontId="41" fillId="0" borderId="9" xfId="0" applyFont="1" applyBorder="1" applyAlignment="1">
      <alignment wrapText="1"/>
    </xf>
    <xf numFmtId="0" fontId="0" fillId="9" borderId="11" xfId="0" applyFill="1" applyBorder="1" applyAlignment="1">
      <alignment horizontal="left" vertical="center" wrapText="1"/>
    </xf>
    <xf numFmtId="0" fontId="0" fillId="9" borderId="9" xfId="0" applyFill="1" applyBorder="1" applyAlignment="1">
      <alignment horizontal="left" vertical="center" wrapText="1"/>
    </xf>
    <xf numFmtId="0" fontId="0" fillId="9" borderId="2" xfId="0" applyFill="1" applyBorder="1" applyAlignment="1">
      <alignment horizontal="left" vertical="center" wrapText="1"/>
    </xf>
    <xf numFmtId="0" fontId="28" fillId="3" borderId="3" xfId="0" applyFont="1" applyFill="1" applyBorder="1" applyAlignment="1">
      <alignment horizontal="left" vertical="center" wrapText="1"/>
    </xf>
    <xf numFmtId="0" fontId="21" fillId="0" borderId="3" xfId="0" applyFont="1" applyBorder="1" applyAlignment="1">
      <alignment horizontal="left" vertical="center" wrapText="1"/>
    </xf>
    <xf numFmtId="0" fontId="21" fillId="9" borderId="3" xfId="0" applyFont="1" applyFill="1" applyBorder="1" applyAlignment="1">
      <alignment horizontal="left" vertical="center" wrapText="1"/>
    </xf>
    <xf numFmtId="0" fontId="21" fillId="0" borderId="12" xfId="0" applyFont="1" applyBorder="1" applyAlignment="1">
      <alignment horizontal="left" vertical="center" wrapText="1"/>
    </xf>
    <xf numFmtId="0" fontId="21" fillId="9" borderId="12" xfId="0" applyFont="1" applyFill="1" applyBorder="1" applyAlignment="1">
      <alignment horizontal="left" vertical="center" wrapText="1"/>
    </xf>
    <xf numFmtId="0" fontId="0" fillId="9" borderId="12" xfId="0" applyFill="1" applyBorder="1" applyAlignment="1">
      <alignment horizontal="left" vertical="center" wrapText="1"/>
    </xf>
    <xf numFmtId="0" fontId="0" fillId="0" borderId="12" xfId="0" applyBorder="1" applyAlignment="1">
      <alignment horizontal="left" vertical="center" wrapText="1"/>
    </xf>
    <xf numFmtId="0" fontId="0" fillId="0" borderId="12" xfId="0" applyBorder="1" applyAlignment="1">
      <alignment wrapText="1"/>
    </xf>
    <xf numFmtId="0" fontId="0" fillId="9" borderId="15" xfId="0" applyFill="1" applyBorder="1" applyAlignment="1">
      <alignment horizontal="left" vertical="center" wrapText="1"/>
    </xf>
    <xf numFmtId="0" fontId="0" fillId="7" borderId="4" xfId="0" applyFont="1" applyFill="1" applyBorder="1" applyAlignment="1">
      <alignment horizontal="left" vertical="center" wrapText="1"/>
    </xf>
    <xf numFmtId="0" fontId="0" fillId="7" borderId="13" xfId="0" applyFont="1" applyFill="1" applyBorder="1" applyAlignment="1">
      <alignment horizontal="left" vertical="center" wrapText="1"/>
    </xf>
    <xf numFmtId="0" fontId="26" fillId="7" borderId="13" xfId="0" applyFont="1" applyFill="1" applyBorder="1" applyAlignment="1">
      <alignment horizontal="left" vertical="center" wrapText="1"/>
    </xf>
    <xf numFmtId="0" fontId="0" fillId="7" borderId="13" xfId="0" applyFill="1" applyBorder="1" applyAlignment="1">
      <alignment horizontal="left" vertical="center" wrapText="1"/>
    </xf>
    <xf numFmtId="0" fontId="0" fillId="8" borderId="13" xfId="0" applyFill="1" applyBorder="1" applyAlignment="1">
      <alignment horizontal="left" vertical="center" wrapText="1"/>
    </xf>
    <xf numFmtId="0" fontId="0" fillId="8" borderId="13" xfId="0" applyFill="1" applyBorder="1" applyAlignment="1">
      <alignment wrapText="1"/>
    </xf>
    <xf numFmtId="0" fontId="0" fillId="8" borderId="13" xfId="0" applyFill="1" applyBorder="1"/>
    <xf numFmtId="0" fontId="0" fillId="7" borderId="13" xfId="0" applyFill="1" applyBorder="1"/>
    <xf numFmtId="0" fontId="0" fillId="7" borderId="14" xfId="0" applyFill="1" applyBorder="1"/>
    <xf numFmtId="0" fontId="28" fillId="3" borderId="5" xfId="0" applyFont="1" applyFill="1" applyBorder="1" applyAlignment="1">
      <alignment horizontal="left" vertical="center" wrapText="1"/>
    </xf>
    <xf numFmtId="0" fontId="21" fillId="0" borderId="5" xfId="0" applyFont="1" applyBorder="1" applyAlignment="1">
      <alignment horizontal="left" vertical="center" wrapText="1"/>
    </xf>
    <xf numFmtId="0" fontId="21" fillId="9" borderId="5" xfId="0" applyFont="1" applyFill="1" applyBorder="1" applyAlignment="1">
      <alignment horizontal="left" vertical="center" wrapText="1"/>
    </xf>
    <xf numFmtId="0" fontId="21" fillId="0" borderId="10" xfId="0" applyFont="1" applyBorder="1" applyAlignment="1">
      <alignment horizontal="left" vertical="center" wrapText="1"/>
    </xf>
    <xf numFmtId="0" fontId="21" fillId="9" borderId="10" xfId="0" applyFont="1" applyFill="1" applyBorder="1" applyAlignment="1">
      <alignment horizontal="left" vertical="center" wrapText="1"/>
    </xf>
    <xf numFmtId="0" fontId="0" fillId="9" borderId="10" xfId="0" applyFill="1" applyBorder="1" applyAlignment="1">
      <alignment horizontal="left" vertical="center" wrapText="1"/>
    </xf>
    <xf numFmtId="0" fontId="0" fillId="0" borderId="10" xfId="0" applyBorder="1" applyAlignment="1">
      <alignment horizontal="left" vertical="center" wrapText="1"/>
    </xf>
    <xf numFmtId="0" fontId="21" fillId="0" borderId="10" xfId="0" applyFont="1" applyBorder="1" applyAlignment="1">
      <alignment wrapText="1"/>
    </xf>
    <xf numFmtId="0" fontId="0" fillId="0" borderId="10" xfId="0" applyBorder="1" applyAlignment="1">
      <alignment wrapText="1"/>
    </xf>
    <xf numFmtId="0" fontId="0" fillId="9" borderId="5" xfId="0" applyFill="1" applyBorder="1" applyAlignment="1">
      <alignment horizontal="left" vertical="center" wrapText="1"/>
    </xf>
    <xf numFmtId="0" fontId="12" fillId="7" borderId="13" xfId="0" applyFont="1" applyFill="1" applyBorder="1" applyAlignment="1">
      <alignment horizontal="center" wrapText="1"/>
    </xf>
    <xf numFmtId="0" fontId="0" fillId="7" borderId="13" xfId="0" applyFill="1" applyBorder="1" applyAlignment="1">
      <alignment wrapText="1"/>
    </xf>
    <xf numFmtId="0" fontId="27" fillId="3" borderId="5" xfId="0" applyFont="1" applyFill="1" applyBorder="1" applyAlignment="1">
      <alignment horizontal="left" vertical="center" wrapText="1"/>
    </xf>
    <xf numFmtId="0" fontId="21" fillId="6" borderId="5" xfId="0" quotePrefix="1" applyFont="1" applyFill="1" applyBorder="1" applyAlignment="1">
      <alignment horizontal="left" vertical="center" wrapText="1"/>
    </xf>
    <xf numFmtId="0" fontId="4" fillId="0" borderId="10" xfId="0" applyFont="1" applyBorder="1" applyAlignment="1">
      <alignment horizontal="left" vertical="center" wrapText="1"/>
    </xf>
    <xf numFmtId="0" fontId="4" fillId="9" borderId="10" xfId="0" applyFont="1" applyFill="1" applyBorder="1" applyAlignment="1">
      <alignment horizontal="left" vertical="center" wrapText="1"/>
    </xf>
    <xf numFmtId="0" fontId="4" fillId="9" borderId="5" xfId="0" applyFont="1" applyFill="1" applyBorder="1" applyAlignment="1">
      <alignment horizontal="left" vertical="center" wrapText="1"/>
    </xf>
    <xf numFmtId="0" fontId="0" fillId="0" borderId="3" xfId="0" applyBorder="1" applyAlignment="1">
      <alignment horizontal="left" vertical="center" wrapText="1"/>
    </xf>
    <xf numFmtId="0" fontId="21" fillId="9" borderId="15" xfId="0" applyFont="1" applyFill="1" applyBorder="1" applyAlignment="1">
      <alignment horizontal="left" vertical="center" wrapText="1"/>
    </xf>
    <xf numFmtId="0" fontId="21" fillId="0" borderId="8" xfId="0" applyFont="1" applyBorder="1" applyAlignment="1">
      <alignment horizontal="left" vertical="center" wrapText="1"/>
    </xf>
    <xf numFmtId="0" fontId="21" fillId="0" borderId="15" xfId="0" applyFont="1" applyBorder="1" applyAlignment="1">
      <alignment horizontal="left" vertical="center" wrapText="1"/>
    </xf>
    <xf numFmtId="0" fontId="0" fillId="6" borderId="2" xfId="0" applyFill="1" applyBorder="1" applyAlignment="1">
      <alignment vertical="center" wrapText="1"/>
    </xf>
    <xf numFmtId="0" fontId="21" fillId="6" borderId="2" xfId="0" applyFont="1" applyFill="1" applyBorder="1" applyAlignment="1">
      <alignment horizontal="left" vertical="center" wrapText="1"/>
    </xf>
    <xf numFmtId="0" fontId="21" fillId="6" borderId="2" xfId="0" applyFont="1" applyFill="1" applyBorder="1" applyAlignment="1">
      <alignment vertical="center" wrapText="1"/>
    </xf>
    <xf numFmtId="0" fontId="0" fillId="6" borderId="1" xfId="0" applyFill="1" applyBorder="1" applyAlignment="1">
      <alignment vertical="center" wrapText="1"/>
    </xf>
    <xf numFmtId="0" fontId="0" fillId="0" borderId="1" xfId="0" applyBorder="1" applyAlignment="1">
      <alignment horizontal="left" vertical="center" wrapText="1"/>
    </xf>
    <xf numFmtId="0" fontId="19" fillId="7" borderId="5" xfId="0" applyFont="1" applyFill="1" applyBorder="1" applyAlignment="1">
      <alignment horizontal="center" vertical="center" wrapText="1"/>
    </xf>
    <xf numFmtId="0" fontId="19" fillId="7" borderId="3" xfId="0" applyFont="1" applyFill="1" applyBorder="1" applyAlignment="1">
      <alignment horizontal="center" vertical="center" wrapText="1"/>
    </xf>
    <xf numFmtId="0" fontId="17" fillId="5" borderId="26" xfId="0" applyFont="1" applyFill="1" applyBorder="1" applyAlignment="1">
      <alignment horizontal="center" vertical="center" wrapText="1"/>
    </xf>
    <xf numFmtId="0" fontId="17" fillId="5" borderId="27" xfId="0" applyFont="1" applyFill="1" applyBorder="1" applyAlignment="1">
      <alignment horizontal="center" vertical="center" wrapText="1"/>
    </xf>
    <xf numFmtId="0" fontId="17" fillId="5" borderId="28" xfId="0" applyFont="1" applyFill="1" applyBorder="1" applyAlignment="1">
      <alignment horizontal="center" vertical="center" wrapText="1"/>
    </xf>
    <xf numFmtId="0" fontId="0" fillId="3" borderId="13" xfId="0" applyFont="1" applyFill="1" applyBorder="1" applyAlignment="1">
      <alignment horizontal="left" vertical="center" wrapText="1"/>
    </xf>
    <xf numFmtId="0" fontId="15" fillId="7" borderId="0" xfId="0" applyFont="1" applyFill="1" applyAlignment="1">
      <alignment horizontal="center" vertical="top" textRotation="180"/>
    </xf>
    <xf numFmtId="0" fontId="42" fillId="3" borderId="13" xfId="0" applyFont="1" applyFill="1" applyBorder="1" applyAlignment="1">
      <alignment horizontal="left" vertical="center" wrapText="1"/>
    </xf>
    <xf numFmtId="0" fontId="8" fillId="3" borderId="13" xfId="0" applyFont="1" applyFill="1" applyBorder="1" applyAlignment="1">
      <alignment horizontal="left" vertical="center" wrapText="1"/>
    </xf>
    <xf numFmtId="0" fontId="8" fillId="3" borderId="14" xfId="0" applyFont="1" applyFill="1" applyBorder="1" applyAlignment="1">
      <alignment horizontal="left" vertical="center" wrapText="1"/>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0" fillId="3" borderId="2" xfId="0" applyFont="1" applyFill="1" applyBorder="1" applyAlignment="1">
      <alignment horizontal="left" vertical="center" wrapText="1"/>
    </xf>
    <xf numFmtId="0" fontId="0" fillId="3" borderId="5" xfId="0" applyFont="1" applyFill="1" applyBorder="1" applyAlignment="1">
      <alignment horizontal="left" vertical="center" wrapText="1"/>
    </xf>
    <xf numFmtId="0" fontId="0" fillId="3" borderId="3" xfId="0" applyFont="1" applyFill="1" applyBorder="1" applyAlignment="1">
      <alignment horizontal="left" vertical="center" wrapText="1"/>
    </xf>
    <xf numFmtId="0" fontId="0" fillId="2" borderId="0" xfId="0" applyFont="1" applyFill="1" applyBorder="1" applyAlignment="1">
      <alignment horizontal="center" vertical="center"/>
    </xf>
    <xf numFmtId="0" fontId="53" fillId="0" borderId="23" xfId="0" applyFont="1" applyBorder="1" applyAlignment="1">
      <alignment horizontal="center" vertical="center" wrapText="1"/>
    </xf>
    <xf numFmtId="0" fontId="53" fillId="0" borderId="16" xfId="0" applyFont="1" applyBorder="1" applyAlignment="1">
      <alignment horizontal="center" vertical="center" wrapText="1"/>
    </xf>
    <xf numFmtId="0" fontId="53" fillId="0" borderId="24" xfId="0" applyFont="1" applyBorder="1" applyAlignment="1">
      <alignment horizontal="center" vertical="center" wrapText="1"/>
    </xf>
    <xf numFmtId="0" fontId="53" fillId="0" borderId="19" xfId="0" applyFont="1" applyBorder="1" applyAlignment="1">
      <alignment horizontal="center" vertical="center" wrapText="1"/>
    </xf>
    <xf numFmtId="0" fontId="4" fillId="2" borderId="25"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0" fillId="2" borderId="18" xfId="0" applyFill="1" applyBorder="1" applyAlignment="1">
      <alignment horizontal="center" vertical="center"/>
    </xf>
    <xf numFmtId="0" fontId="0" fillId="2" borderId="10" xfId="0" applyFill="1" applyBorder="1" applyAlignment="1">
      <alignment horizontal="center" vertical="center"/>
    </xf>
    <xf numFmtId="0" fontId="0" fillId="2" borderId="12" xfId="0" applyFill="1" applyBorder="1" applyAlignment="1">
      <alignment horizontal="center" vertical="center"/>
    </xf>
    <xf numFmtId="0" fontId="0" fillId="3" borderId="24" xfId="0" applyFill="1" applyBorder="1" applyAlignment="1">
      <alignment horizontal="left" vertical="center" wrapText="1"/>
    </xf>
    <xf numFmtId="0" fontId="0" fillId="3" borderId="19" xfId="0" applyFill="1" applyBorder="1" applyAlignment="1">
      <alignment horizontal="left" vertical="center" wrapText="1"/>
    </xf>
    <xf numFmtId="0" fontId="0" fillId="3" borderId="22" xfId="0" applyFill="1" applyBorder="1" applyAlignment="1">
      <alignment horizontal="left" vertical="center" wrapText="1"/>
    </xf>
    <xf numFmtId="0" fontId="11" fillId="2" borderId="1" xfId="0" applyFont="1" applyFill="1" applyBorder="1" applyAlignment="1">
      <alignment horizontal="center" vertical="center" wrapText="1"/>
    </xf>
    <xf numFmtId="0" fontId="0" fillId="5" borderId="4" xfId="0" applyFill="1" applyBorder="1" applyAlignment="1">
      <alignment horizontal="center" vertical="center" wrapText="1"/>
    </xf>
    <xf numFmtId="0" fontId="0" fillId="5" borderId="13" xfId="0" applyFill="1" applyBorder="1" applyAlignment="1">
      <alignment horizontal="center" vertical="center" wrapText="1"/>
    </xf>
    <xf numFmtId="0" fontId="0" fillId="5" borderId="14" xfId="0" applyFill="1" applyBorder="1" applyAlignment="1">
      <alignment horizontal="center" vertical="center" wrapText="1"/>
    </xf>
    <xf numFmtId="0" fontId="8" fillId="5" borderId="2" xfId="0" applyFont="1" applyFill="1" applyBorder="1" applyAlignment="1">
      <alignment horizontal="left" vertical="center" wrapText="1"/>
    </xf>
    <xf numFmtId="0" fontId="8" fillId="5" borderId="5" xfId="0" applyFont="1" applyFill="1" applyBorder="1" applyAlignment="1">
      <alignment horizontal="left" vertical="center" wrapText="1"/>
    </xf>
    <xf numFmtId="0" fontId="0" fillId="5" borderId="4" xfId="0" applyFont="1" applyFill="1" applyBorder="1" applyAlignment="1">
      <alignment horizontal="center" vertical="center" wrapText="1"/>
    </xf>
    <xf numFmtId="0" fontId="0" fillId="5" borderId="13" xfId="0" applyFont="1" applyFill="1" applyBorder="1" applyAlignment="1">
      <alignment horizontal="center" vertical="center" wrapText="1"/>
    </xf>
    <xf numFmtId="0" fontId="0" fillId="5" borderId="14"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12" xfId="0" applyFont="1" applyFill="1" applyBorder="1" applyAlignment="1">
      <alignment horizontal="center" vertical="center" wrapText="1"/>
    </xf>
    <xf numFmtId="0" fontId="23" fillId="2" borderId="14"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0" fillId="5" borderId="15" xfId="0" applyFill="1" applyBorder="1" applyAlignment="1">
      <alignment horizontal="center" vertical="center" wrapText="1"/>
    </xf>
    <xf numFmtId="0" fontId="0" fillId="5" borderId="11"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8" fillId="5" borderId="3"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0" fillId="0" borderId="4" xfId="0" applyBorder="1" applyAlignment="1">
      <alignment vertical="center" wrapText="1"/>
    </xf>
    <xf numFmtId="0" fontId="0" fillId="0" borderId="14" xfId="0" applyBorder="1" applyAlignment="1">
      <alignment vertical="center" wrapText="1"/>
    </xf>
    <xf numFmtId="0" fontId="21" fillId="0" borderId="4" xfId="0" applyFont="1" applyBorder="1" applyAlignment="1">
      <alignment vertical="center" wrapText="1"/>
    </xf>
    <xf numFmtId="0" fontId="21" fillId="0" borderId="14" xfId="0" applyFont="1" applyBorder="1" applyAlignment="1">
      <alignment vertical="center" wrapText="1"/>
    </xf>
    <xf numFmtId="0" fontId="0" fillId="0" borderId="13" xfId="0" applyBorder="1" applyAlignment="1">
      <alignment vertical="center" wrapText="1"/>
    </xf>
    <xf numFmtId="0" fontId="21" fillId="0" borderId="13" xfId="0" applyFont="1" applyBorder="1" applyAlignment="1">
      <alignment vertical="center" wrapText="1"/>
    </xf>
    <xf numFmtId="164" fontId="0" fillId="5" borderId="4" xfId="0" applyNumberFormat="1" applyFill="1" applyBorder="1" applyAlignment="1">
      <alignment horizontal="center" vertical="center" wrapText="1"/>
    </xf>
    <xf numFmtId="164" fontId="0" fillId="5" borderId="13" xfId="0" applyNumberFormat="1" applyFill="1" applyBorder="1" applyAlignment="1">
      <alignment horizontal="center" vertical="center" wrapText="1"/>
    </xf>
    <xf numFmtId="164" fontId="0" fillId="5" borderId="14" xfId="0" applyNumberFormat="1" applyFill="1" applyBorder="1" applyAlignment="1">
      <alignment horizontal="center" vertical="center" wrapText="1"/>
    </xf>
    <xf numFmtId="0" fontId="9" fillId="3" borderId="10" xfId="0" applyFont="1" applyFill="1" applyBorder="1" applyAlignment="1">
      <alignment horizontal="left" vertical="center"/>
    </xf>
    <xf numFmtId="0" fontId="4" fillId="0" borderId="23" xfId="0" applyFont="1" applyBorder="1" applyAlignment="1">
      <alignment horizontal="center" vertical="center" wrapText="1"/>
    </xf>
    <xf numFmtId="0" fontId="4" fillId="0" borderId="16" xfId="0" applyFont="1" applyBorder="1" applyAlignment="1">
      <alignment horizontal="center" vertical="center"/>
    </xf>
    <xf numFmtId="0" fontId="4" fillId="0" borderId="24" xfId="0" applyFont="1" applyBorder="1" applyAlignment="1">
      <alignment horizontal="center" vertical="center"/>
    </xf>
    <xf numFmtId="0" fontId="4" fillId="0" borderId="19" xfId="0" applyFont="1" applyBorder="1" applyAlignment="1">
      <alignment horizontal="center" vertical="center"/>
    </xf>
    <xf numFmtId="0" fontId="4" fillId="0" borderId="16" xfId="0" applyFont="1" applyBorder="1" applyAlignment="1">
      <alignment horizontal="center" vertical="center" wrapText="1"/>
    </xf>
    <xf numFmtId="0" fontId="25" fillId="10" borderId="19" xfId="0" applyFont="1" applyFill="1" applyBorder="1" applyAlignment="1">
      <alignment horizontal="left" wrapText="1"/>
    </xf>
    <xf numFmtId="0" fontId="30" fillId="11" borderId="2" xfId="395" applyFont="1" applyFill="1" applyBorder="1" applyAlignment="1">
      <alignment horizontal="center" vertical="center" wrapText="1"/>
    </xf>
    <xf numFmtId="0" fontId="30" fillId="11" borderId="5" xfId="395" applyFont="1" applyFill="1" applyBorder="1" applyAlignment="1">
      <alignment horizontal="center" vertical="center" wrapText="1"/>
    </xf>
    <xf numFmtId="0" fontId="30" fillId="11" borderId="3" xfId="395" applyFont="1" applyFill="1" applyBorder="1" applyAlignment="1">
      <alignment horizontal="center" vertical="center" wrapText="1"/>
    </xf>
    <xf numFmtId="0" fontId="30" fillId="11" borderId="1" xfId="395" applyFont="1" applyFill="1" applyBorder="1" applyAlignment="1">
      <alignment horizontal="center" vertical="center" wrapText="1"/>
    </xf>
  </cellXfs>
  <cellStyles count="401">
    <cellStyle name="Collegamento ipertestuale" xfId="369" builtinId="8" hidden="1"/>
    <cellStyle name="Collegamento ipertestuale" xfId="371" builtinId="8" hidden="1"/>
    <cellStyle name="Collegamento ipertestuale" xfId="373" builtinId="8" hidden="1"/>
    <cellStyle name="Collegamento ipertestuale" xfId="375" builtinId="8" hidden="1"/>
    <cellStyle name="Collegamento ipertestuale" xfId="377" builtinId="8" hidden="1"/>
    <cellStyle name="Collegamento ipertestuale" xfId="379" builtinId="8" hidden="1"/>
    <cellStyle name="Collegamento ipertestuale" xfId="381" builtinId="8" hidden="1"/>
    <cellStyle name="Collegamento ipertestuale" xfId="383" builtinId="8" hidden="1"/>
    <cellStyle name="Collegamento ipertestuale" xfId="385" builtinId="8" hidden="1"/>
    <cellStyle name="Collegamento ipertestuale" xfId="387" builtinId="8" hidden="1"/>
    <cellStyle name="Collegamento ipertestuale" xfId="389" builtinId="8" hidden="1"/>
    <cellStyle name="Collegamento ipertestuale" xfId="391" builtinId="8" hidden="1"/>
    <cellStyle name="Collegamento ipertestuale" xfId="393" builtinId="8" hidden="1"/>
    <cellStyle name="Collegamento ipertestuale" xfId="397" builtinId="8" hidden="1"/>
    <cellStyle name="Collegamento ipertestuale visitato" xfId="4" builtinId="9" hidden="1"/>
    <cellStyle name="Collegamento ipertestuale visitato" xfId="5" builtinId="9" hidden="1"/>
    <cellStyle name="Collegamento ipertestuale visitato" xfId="6" builtinId="9" hidden="1"/>
    <cellStyle name="Collegamento ipertestuale visitato" xfId="7" builtinId="9" hidden="1"/>
    <cellStyle name="Collegamento ipertestuale visitato" xfId="8" builtinId="9" hidden="1"/>
    <cellStyle name="Collegamento ipertestuale visitato" xfId="9" builtinId="9" hidden="1"/>
    <cellStyle name="Collegamento ipertestuale visitato" xfId="10" builtinId="9" hidden="1"/>
    <cellStyle name="Collegamento ipertestuale visitato" xfId="12" builtinId="9" hidden="1"/>
    <cellStyle name="Collegamento ipertestuale visitato" xfId="13" builtinId="9" hidden="1"/>
    <cellStyle name="Collegamento ipertestuale visitato" xfId="14" builtinId="9" hidden="1"/>
    <cellStyle name="Collegamento ipertestuale visitato" xfId="15" builtinId="9" hidden="1"/>
    <cellStyle name="Collegamento ipertestuale visitato" xfId="16" builtinId="9" hidden="1"/>
    <cellStyle name="Collegamento ipertestuale visitato" xfId="17" builtinId="9" hidden="1"/>
    <cellStyle name="Collegamento ipertestuale visitato" xfId="18" builtinId="9" hidden="1"/>
    <cellStyle name="Collegamento ipertestuale visitato" xfId="19" builtinId="9" hidden="1"/>
    <cellStyle name="Collegamento ipertestuale visitato" xfId="20" builtinId="9" hidden="1"/>
    <cellStyle name="Collegamento ipertestuale visitato" xfId="21" builtinId="9" hidden="1"/>
    <cellStyle name="Collegamento ipertestuale visitato" xfId="22" builtinId="9" hidden="1"/>
    <cellStyle name="Collegamento ipertestuale visitato" xfId="23" builtinId="9" hidden="1"/>
    <cellStyle name="Collegamento ipertestuale visitato" xfId="24" builtinId="9" hidden="1"/>
    <cellStyle name="Collegamento ipertestuale visitato" xfId="25" builtinId="9" hidden="1"/>
    <cellStyle name="Collegamento ipertestuale visitato" xfId="26" builtinId="9" hidden="1"/>
    <cellStyle name="Collegamento ipertestuale visitato" xfId="27" builtinId="9" hidden="1"/>
    <cellStyle name="Collegamento ipertestuale visitato" xfId="28" builtinId="9" hidden="1"/>
    <cellStyle name="Collegamento ipertestuale visitato" xfId="29" builtinId="9" hidden="1"/>
    <cellStyle name="Collegamento ipertestuale visitato" xfId="30" builtinId="9" hidden="1"/>
    <cellStyle name="Collegamento ipertestuale visitato" xfId="31" builtinId="9" hidden="1"/>
    <cellStyle name="Collegamento ipertestuale visitato" xfId="32" builtinId="9" hidden="1"/>
    <cellStyle name="Collegamento ipertestuale visitato" xfId="33" builtinId="9" hidden="1"/>
    <cellStyle name="Collegamento ipertestuale visitato" xfId="34" builtinId="9" hidden="1"/>
    <cellStyle name="Collegamento ipertestuale visitato" xfId="35" builtinId="9" hidden="1"/>
    <cellStyle name="Collegamento ipertestuale visitato" xfId="36" builtinId="9" hidden="1"/>
    <cellStyle name="Collegamento ipertestuale visitato" xfId="37" builtinId="9" hidden="1"/>
    <cellStyle name="Collegamento ipertestuale visitato" xfId="38" builtinId="9" hidden="1"/>
    <cellStyle name="Collegamento ipertestuale visitato" xfId="39" builtinId="9" hidden="1"/>
    <cellStyle name="Collegamento ipertestuale visitato" xfId="40" builtinId="9" hidden="1"/>
    <cellStyle name="Collegamento ipertestuale visitato" xfId="41" builtinId="9" hidden="1"/>
    <cellStyle name="Collegamento ipertestuale visitato" xfId="42" builtinId="9" hidden="1"/>
    <cellStyle name="Collegamento ipertestuale visitato" xfId="43" builtinId="9" hidden="1"/>
    <cellStyle name="Collegamento ipertestuale visitato" xfId="44" builtinId="9" hidden="1"/>
    <cellStyle name="Collegamento ipertestuale visitato" xfId="45" builtinId="9" hidden="1"/>
    <cellStyle name="Collegamento ipertestuale visitato" xfId="46" builtinId="9" hidden="1"/>
    <cellStyle name="Collegamento ipertestuale visitato" xfId="47" builtinId="9" hidden="1"/>
    <cellStyle name="Collegamento ipertestuale visitato" xfId="48" builtinId="9" hidden="1"/>
    <cellStyle name="Collegamento ipertestuale visitato" xfId="49" builtinId="9" hidden="1"/>
    <cellStyle name="Collegamento ipertestuale visitato" xfId="50" builtinId="9" hidden="1"/>
    <cellStyle name="Collegamento ipertestuale visitato" xfId="51" builtinId="9" hidden="1"/>
    <cellStyle name="Collegamento ipertestuale visitato" xfId="52" builtinId="9" hidden="1"/>
    <cellStyle name="Collegamento ipertestuale visitato" xfId="53" builtinId="9" hidden="1"/>
    <cellStyle name="Collegamento ipertestuale visitato" xfId="54" builtinId="9" hidden="1"/>
    <cellStyle name="Collegamento ipertestuale visitato" xfId="55" builtinId="9" hidden="1"/>
    <cellStyle name="Collegamento ipertestuale visitato" xfId="56" builtinId="9" hidden="1"/>
    <cellStyle name="Collegamento ipertestuale visitato" xfId="57" builtinId="9" hidden="1"/>
    <cellStyle name="Collegamento ipertestuale visitato" xfId="58" builtinId="9" hidden="1"/>
    <cellStyle name="Collegamento ipertestuale visitato" xfId="59" builtinId="9" hidden="1"/>
    <cellStyle name="Collegamento ipertestuale visitato" xfId="60" builtinId="9" hidden="1"/>
    <cellStyle name="Collegamento ipertestuale visitato" xfId="61" builtinId="9" hidden="1"/>
    <cellStyle name="Collegamento ipertestuale visitato" xfId="62" builtinId="9" hidden="1"/>
    <cellStyle name="Collegamento ipertestuale visitato" xfId="63" builtinId="9" hidden="1"/>
    <cellStyle name="Collegamento ipertestuale visitato" xfId="64" builtinId="9" hidden="1"/>
    <cellStyle name="Collegamento ipertestuale visitato" xfId="65" builtinId="9" hidden="1"/>
    <cellStyle name="Collegamento ipertestuale visitato" xfId="66" builtinId="9" hidden="1"/>
    <cellStyle name="Collegamento ipertestuale visitato" xfId="67" builtinId="9" hidden="1"/>
    <cellStyle name="Collegamento ipertestuale visitato" xfId="68" builtinId="9" hidden="1"/>
    <cellStyle name="Collegamento ipertestuale visitato" xfId="69" builtinId="9" hidden="1"/>
    <cellStyle name="Collegamento ipertestuale visitato" xfId="70" builtinId="9" hidden="1"/>
    <cellStyle name="Collegamento ipertestuale visitato" xfId="71" builtinId="9" hidden="1"/>
    <cellStyle name="Collegamento ipertestuale visitato" xfId="72" builtinId="9" hidden="1"/>
    <cellStyle name="Collegamento ipertestuale visitato" xfId="73" builtinId="9" hidden="1"/>
    <cellStyle name="Collegamento ipertestuale visitato" xfId="74" builtinId="9" hidden="1"/>
    <cellStyle name="Collegamento ipertestuale visitato" xfId="75" builtinId="9" hidden="1"/>
    <cellStyle name="Collegamento ipertestuale visitato" xfId="76" builtinId="9" hidden="1"/>
    <cellStyle name="Collegamento ipertestuale visitato" xfId="77" builtinId="9" hidden="1"/>
    <cellStyle name="Collegamento ipertestuale visitato" xfId="78" builtinId="9" hidden="1"/>
    <cellStyle name="Collegamento ipertestuale visitato" xfId="79" builtinId="9" hidden="1"/>
    <cellStyle name="Collegamento ipertestuale visitato" xfId="80" builtinId="9" hidden="1"/>
    <cellStyle name="Collegamento ipertestuale visitato" xfId="81" builtinId="9" hidden="1"/>
    <cellStyle name="Collegamento ipertestuale visitato" xfId="82" builtinId="9" hidden="1"/>
    <cellStyle name="Collegamento ipertestuale visitato" xfId="83" builtinId="9" hidden="1"/>
    <cellStyle name="Collegamento ipertestuale visitato" xfId="84" builtinId="9" hidden="1"/>
    <cellStyle name="Collegamento ipertestuale visitato" xfId="85" builtinId="9" hidden="1"/>
    <cellStyle name="Collegamento ipertestuale visitato" xfId="86" builtinId="9" hidden="1"/>
    <cellStyle name="Collegamento ipertestuale visitato" xfId="87" builtinId="9" hidden="1"/>
    <cellStyle name="Collegamento ipertestuale visitato" xfId="88" builtinId="9" hidden="1"/>
    <cellStyle name="Collegamento ipertestuale visitato" xfId="89" builtinId="9" hidden="1"/>
    <cellStyle name="Collegamento ipertestuale visitato" xfId="90" builtinId="9" hidden="1"/>
    <cellStyle name="Collegamento ipertestuale visitato" xfId="91" builtinId="9" hidden="1"/>
    <cellStyle name="Collegamento ipertestuale visitato" xfId="92" builtinId="9" hidden="1"/>
    <cellStyle name="Collegamento ipertestuale visitato" xfId="93" builtinId="9" hidden="1"/>
    <cellStyle name="Collegamento ipertestuale visitato" xfId="94" builtinId="9" hidden="1"/>
    <cellStyle name="Collegamento ipertestuale visitato" xfId="95" builtinId="9" hidden="1"/>
    <cellStyle name="Collegamento ipertestuale visitato" xfId="96" builtinId="9" hidden="1"/>
    <cellStyle name="Collegamento ipertestuale visitato" xfId="97" builtinId="9" hidden="1"/>
    <cellStyle name="Collegamento ipertestuale visitato" xfId="98" builtinId="9" hidden="1"/>
    <cellStyle name="Collegamento ipertestuale visitato" xfId="99" builtinId="9" hidden="1"/>
    <cellStyle name="Collegamento ipertestuale visitato" xfId="100" builtinId="9" hidden="1"/>
    <cellStyle name="Collegamento ipertestuale visitato" xfId="101" builtinId="9" hidden="1"/>
    <cellStyle name="Collegamento ipertestuale visitato" xfId="102" builtinId="9" hidden="1"/>
    <cellStyle name="Collegamento ipertestuale visitato" xfId="103" builtinId="9" hidden="1"/>
    <cellStyle name="Collegamento ipertestuale visitato" xfId="104" builtinId="9" hidden="1"/>
    <cellStyle name="Collegamento ipertestuale visitato" xfId="105" builtinId="9" hidden="1"/>
    <cellStyle name="Collegamento ipertestuale visitato" xfId="106" builtinId="9" hidden="1"/>
    <cellStyle name="Collegamento ipertestuale visitato" xfId="107" builtinId="9" hidden="1"/>
    <cellStyle name="Collegamento ipertestuale visitato" xfId="108" builtinId="9" hidden="1"/>
    <cellStyle name="Collegamento ipertestuale visitato" xfId="109" builtinId="9" hidden="1"/>
    <cellStyle name="Collegamento ipertestuale visitato" xfId="110" builtinId="9" hidden="1"/>
    <cellStyle name="Collegamento ipertestuale visitato" xfId="111" builtinId="9" hidden="1"/>
    <cellStyle name="Collegamento ipertestuale visitato" xfId="112" builtinId="9" hidden="1"/>
    <cellStyle name="Collegamento ipertestuale visitato" xfId="113" builtinId="9" hidden="1"/>
    <cellStyle name="Collegamento ipertestuale visitato" xfId="114" builtinId="9" hidden="1"/>
    <cellStyle name="Collegamento ipertestuale visitato" xfId="115" builtinId="9" hidden="1"/>
    <cellStyle name="Collegamento ipertestuale visitato" xfId="116" builtinId="9" hidden="1"/>
    <cellStyle name="Collegamento ipertestuale visitato" xfId="117" builtinId="9" hidden="1"/>
    <cellStyle name="Collegamento ipertestuale visitato" xfId="118" builtinId="9" hidden="1"/>
    <cellStyle name="Collegamento ipertestuale visitato" xfId="119" builtinId="9" hidden="1"/>
    <cellStyle name="Collegamento ipertestuale visitato" xfId="120" builtinId="9" hidden="1"/>
    <cellStyle name="Collegamento ipertestuale visitato" xfId="121" builtinId="9" hidden="1"/>
    <cellStyle name="Collegamento ipertestuale visitato" xfId="122" builtinId="9" hidden="1"/>
    <cellStyle name="Collegamento ipertestuale visitato" xfId="123" builtinId="9" hidden="1"/>
    <cellStyle name="Collegamento ipertestuale visitato" xfId="124" builtinId="9" hidden="1"/>
    <cellStyle name="Collegamento ipertestuale visitato" xfId="125" builtinId="9" hidden="1"/>
    <cellStyle name="Collegamento ipertestuale visitato" xfId="126" builtinId="9" hidden="1"/>
    <cellStyle name="Collegamento ipertestuale visitato" xfId="127" builtinId="9" hidden="1"/>
    <cellStyle name="Collegamento ipertestuale visitato" xfId="128" builtinId="9" hidden="1"/>
    <cellStyle name="Collegamento ipertestuale visitato" xfId="129" builtinId="9" hidden="1"/>
    <cellStyle name="Collegamento ipertestuale visitato" xfId="130" builtinId="9" hidden="1"/>
    <cellStyle name="Collegamento ipertestuale visitato" xfId="131" builtinId="9" hidden="1"/>
    <cellStyle name="Collegamento ipertestuale visitato" xfId="132" builtinId="9" hidden="1"/>
    <cellStyle name="Collegamento ipertestuale visitato" xfId="133" builtinId="9" hidden="1"/>
    <cellStyle name="Collegamento ipertestuale visitato" xfId="134" builtinId="9" hidden="1"/>
    <cellStyle name="Collegamento ipertestuale visitato" xfId="135" builtinId="9" hidden="1"/>
    <cellStyle name="Collegamento ipertestuale visitato" xfId="136" builtinId="9" hidden="1"/>
    <cellStyle name="Collegamento ipertestuale visitato" xfId="137" builtinId="9" hidden="1"/>
    <cellStyle name="Collegamento ipertestuale visitato" xfId="138" builtinId="9" hidden="1"/>
    <cellStyle name="Collegamento ipertestuale visitato" xfId="139" builtinId="9" hidden="1"/>
    <cellStyle name="Collegamento ipertestuale visitato" xfId="140" builtinId="9" hidden="1"/>
    <cellStyle name="Collegamento ipertestuale visitato" xfId="141" builtinId="9" hidden="1"/>
    <cellStyle name="Collegamento ipertestuale visitato" xfId="142" builtinId="9" hidden="1"/>
    <cellStyle name="Collegamento ipertestuale visitato" xfId="143" builtinId="9" hidden="1"/>
    <cellStyle name="Collegamento ipertestuale visitato" xfId="144" builtinId="9" hidden="1"/>
    <cellStyle name="Collegamento ipertestuale visitato" xfId="145" builtinId="9" hidden="1"/>
    <cellStyle name="Collegamento ipertestuale visitato" xfId="146" builtinId="9" hidden="1"/>
    <cellStyle name="Collegamento ipertestuale visitato" xfId="147" builtinId="9" hidden="1"/>
    <cellStyle name="Collegamento ipertestuale visitato" xfId="148" builtinId="9" hidden="1"/>
    <cellStyle name="Collegamento ipertestuale visitato" xfId="149" builtinId="9" hidden="1"/>
    <cellStyle name="Collegamento ipertestuale visitato" xfId="150" builtinId="9" hidden="1"/>
    <cellStyle name="Collegamento ipertestuale visitato" xfId="151" builtinId="9" hidden="1"/>
    <cellStyle name="Collegamento ipertestuale visitato" xfId="152" builtinId="9" hidden="1"/>
    <cellStyle name="Collegamento ipertestuale visitato" xfId="153" builtinId="9" hidden="1"/>
    <cellStyle name="Collegamento ipertestuale visitato" xfId="154" builtinId="9" hidden="1"/>
    <cellStyle name="Collegamento ipertestuale visitato" xfId="155" builtinId="9" hidden="1"/>
    <cellStyle name="Collegamento ipertestuale visitato" xfId="156" builtinId="9" hidden="1"/>
    <cellStyle name="Collegamento ipertestuale visitato" xfId="157" builtinId="9" hidden="1"/>
    <cellStyle name="Collegamento ipertestuale visitato" xfId="158" builtinId="9" hidden="1"/>
    <cellStyle name="Collegamento ipertestuale visitato" xfId="159" builtinId="9" hidden="1"/>
    <cellStyle name="Collegamento ipertestuale visitato" xfId="160" builtinId="9" hidden="1"/>
    <cellStyle name="Collegamento ipertestuale visitato" xfId="161" builtinId="9" hidden="1"/>
    <cellStyle name="Collegamento ipertestuale visitato" xfId="162" builtinId="9" hidden="1"/>
    <cellStyle name="Collegamento ipertestuale visitato" xfId="163" builtinId="9" hidden="1"/>
    <cellStyle name="Collegamento ipertestuale visitato" xfId="164" builtinId="9" hidden="1"/>
    <cellStyle name="Collegamento ipertestuale visitato" xfId="165" builtinId="9" hidden="1"/>
    <cellStyle name="Collegamento ipertestuale visitato" xfId="166" builtinId="9" hidden="1"/>
    <cellStyle name="Collegamento ipertestuale visitato" xfId="167" builtinId="9" hidden="1"/>
    <cellStyle name="Collegamento ipertestuale visitato" xfId="168" builtinId="9" hidden="1"/>
    <cellStyle name="Collegamento ipertestuale visitato" xfId="169" builtinId="9" hidden="1"/>
    <cellStyle name="Collegamento ipertestuale visitato" xfId="170" builtinId="9" hidden="1"/>
    <cellStyle name="Collegamento ipertestuale visitato" xfId="171" builtinId="9" hidden="1"/>
    <cellStyle name="Collegamento ipertestuale visitato" xfId="172" builtinId="9" hidden="1"/>
    <cellStyle name="Collegamento ipertestuale visitato" xfId="173" builtinId="9" hidden="1"/>
    <cellStyle name="Collegamento ipertestuale visitato" xfId="174" builtinId="9" hidden="1"/>
    <cellStyle name="Collegamento ipertestuale visitato" xfId="175" builtinId="9" hidden="1"/>
    <cellStyle name="Collegamento ipertestuale visitato" xfId="176" builtinId="9" hidden="1"/>
    <cellStyle name="Collegamento ipertestuale visitato" xfId="177" builtinId="9" hidden="1"/>
    <cellStyle name="Collegamento ipertestuale visitato" xfId="178" builtinId="9" hidden="1"/>
    <cellStyle name="Collegamento ipertestuale visitato" xfId="179" builtinId="9" hidden="1"/>
    <cellStyle name="Collegamento ipertestuale visitato" xfId="180" builtinId="9" hidden="1"/>
    <cellStyle name="Collegamento ipertestuale visitato" xfId="181" builtinId="9" hidden="1"/>
    <cellStyle name="Collegamento ipertestuale visitato" xfId="182" builtinId="9" hidden="1"/>
    <cellStyle name="Collegamento ipertestuale visitato" xfId="183" builtinId="9" hidden="1"/>
    <cellStyle name="Collegamento ipertestuale visitato" xfId="184" builtinId="9" hidden="1"/>
    <cellStyle name="Collegamento ipertestuale visitato" xfId="185" builtinId="9" hidden="1"/>
    <cellStyle name="Collegamento ipertestuale visitato" xfId="186" builtinId="9" hidden="1"/>
    <cellStyle name="Collegamento ipertestuale visitato" xfId="187" builtinId="9" hidden="1"/>
    <cellStyle name="Collegamento ipertestuale visitato" xfId="188" builtinId="9" hidden="1"/>
    <cellStyle name="Collegamento ipertestuale visitato" xfId="189" builtinId="9" hidden="1"/>
    <cellStyle name="Collegamento ipertestuale visitato" xfId="190" builtinId="9" hidden="1"/>
    <cellStyle name="Collegamento ipertestuale visitato" xfId="191" builtinId="9" hidden="1"/>
    <cellStyle name="Collegamento ipertestuale visitato" xfId="192" builtinId="9" hidden="1"/>
    <cellStyle name="Collegamento ipertestuale visitato" xfId="193" builtinId="9" hidden="1"/>
    <cellStyle name="Collegamento ipertestuale visitato" xfId="194" builtinId="9" hidden="1"/>
    <cellStyle name="Collegamento ipertestuale visitato" xfId="195" builtinId="9" hidden="1"/>
    <cellStyle name="Collegamento ipertestuale visitato" xfId="196" builtinId="9" hidden="1"/>
    <cellStyle name="Collegamento ipertestuale visitato" xfId="197" builtinId="9" hidden="1"/>
    <cellStyle name="Collegamento ipertestuale visitato" xfId="198" builtinId="9" hidden="1"/>
    <cellStyle name="Collegamento ipertestuale visitato" xfId="199" builtinId="9" hidden="1"/>
    <cellStyle name="Collegamento ipertestuale visitato" xfId="200" builtinId="9" hidden="1"/>
    <cellStyle name="Collegamento ipertestuale visitato" xfId="201" builtinId="9" hidden="1"/>
    <cellStyle name="Collegamento ipertestuale visitato" xfId="202" builtinId="9" hidden="1"/>
    <cellStyle name="Collegamento ipertestuale visitato" xfId="203" builtinId="9" hidden="1"/>
    <cellStyle name="Collegamento ipertestuale visitato" xfId="204" builtinId="9" hidden="1"/>
    <cellStyle name="Collegamento ipertestuale visitato" xfId="205" builtinId="9" hidden="1"/>
    <cellStyle name="Collegamento ipertestuale visitato" xfId="206" builtinId="9" hidden="1"/>
    <cellStyle name="Collegamento ipertestuale visitato" xfId="207" builtinId="9" hidden="1"/>
    <cellStyle name="Collegamento ipertestuale visitato" xfId="208" builtinId="9" hidden="1"/>
    <cellStyle name="Collegamento ipertestuale visitato" xfId="209" builtinId="9" hidden="1"/>
    <cellStyle name="Collegamento ipertestuale visitato" xfId="210" builtinId="9" hidden="1"/>
    <cellStyle name="Collegamento ipertestuale visitato" xfId="211" builtinId="9" hidden="1"/>
    <cellStyle name="Collegamento ipertestuale visitato" xfId="212" builtinId="9" hidden="1"/>
    <cellStyle name="Collegamento ipertestuale visitato" xfId="213" builtinId="9" hidden="1"/>
    <cellStyle name="Collegamento ipertestuale visitato" xfId="214" builtinId="9" hidden="1"/>
    <cellStyle name="Collegamento ipertestuale visitato" xfId="215" builtinId="9" hidden="1"/>
    <cellStyle name="Collegamento ipertestuale visitato" xfId="216" builtinId="9" hidden="1"/>
    <cellStyle name="Collegamento ipertestuale visitato" xfId="217" builtinId="9" hidden="1"/>
    <cellStyle name="Collegamento ipertestuale visitato" xfId="218" builtinId="9" hidden="1"/>
    <cellStyle name="Collegamento ipertestuale visitato" xfId="219" builtinId="9" hidden="1"/>
    <cellStyle name="Collegamento ipertestuale visitato" xfId="220" builtinId="9" hidden="1"/>
    <cellStyle name="Collegamento ipertestuale visitato" xfId="221" builtinId="9" hidden="1"/>
    <cellStyle name="Collegamento ipertestuale visitato" xfId="222" builtinId="9" hidden="1"/>
    <cellStyle name="Collegamento ipertestuale visitato" xfId="223" builtinId="9" hidden="1"/>
    <cellStyle name="Collegamento ipertestuale visitato" xfId="224" builtinId="9" hidden="1"/>
    <cellStyle name="Collegamento ipertestuale visitato" xfId="225" builtinId="9" hidden="1"/>
    <cellStyle name="Collegamento ipertestuale visitato" xfId="226" builtinId="9" hidden="1"/>
    <cellStyle name="Collegamento ipertestuale visitato" xfId="227" builtinId="9" hidden="1"/>
    <cellStyle name="Collegamento ipertestuale visitato" xfId="228" builtinId="9" hidden="1"/>
    <cellStyle name="Collegamento ipertestuale visitato" xfId="229" builtinId="9" hidden="1"/>
    <cellStyle name="Collegamento ipertestuale visitato" xfId="230" builtinId="9" hidden="1"/>
    <cellStyle name="Collegamento ipertestuale visitato" xfId="231" builtinId="9" hidden="1"/>
    <cellStyle name="Collegamento ipertestuale visitato" xfId="232" builtinId="9" hidden="1"/>
    <cellStyle name="Collegamento ipertestuale visitato" xfId="233" builtinId="9" hidden="1"/>
    <cellStyle name="Collegamento ipertestuale visitato" xfId="234" builtinId="9" hidden="1"/>
    <cellStyle name="Collegamento ipertestuale visitato" xfId="235" builtinId="9" hidden="1"/>
    <cellStyle name="Collegamento ipertestuale visitato" xfId="236" builtinId="9" hidden="1"/>
    <cellStyle name="Collegamento ipertestuale visitato" xfId="237" builtinId="9" hidden="1"/>
    <cellStyle name="Collegamento ipertestuale visitato" xfId="238" builtinId="9" hidden="1"/>
    <cellStyle name="Collegamento ipertestuale visitato" xfId="239" builtinId="9" hidden="1"/>
    <cellStyle name="Collegamento ipertestuale visitato" xfId="240" builtinId="9" hidden="1"/>
    <cellStyle name="Collegamento ipertestuale visitato" xfId="241" builtinId="9" hidden="1"/>
    <cellStyle name="Collegamento ipertestuale visitato" xfId="242" builtinId="9" hidden="1"/>
    <cellStyle name="Collegamento ipertestuale visitato" xfId="243" builtinId="9" hidden="1"/>
    <cellStyle name="Collegamento ipertestuale visitato" xfId="244" builtinId="9" hidden="1"/>
    <cellStyle name="Collegamento ipertestuale visitato" xfId="245" builtinId="9" hidden="1"/>
    <cellStyle name="Collegamento ipertestuale visitato" xfId="246" builtinId="9" hidden="1"/>
    <cellStyle name="Collegamento ipertestuale visitato" xfId="247" builtinId="9" hidden="1"/>
    <cellStyle name="Collegamento ipertestuale visitato" xfId="248" builtinId="9" hidden="1"/>
    <cellStyle name="Collegamento ipertestuale visitato" xfId="249" builtinId="9" hidden="1"/>
    <cellStyle name="Collegamento ipertestuale visitato" xfId="250" builtinId="9" hidden="1"/>
    <cellStyle name="Collegamento ipertestuale visitato" xfId="251" builtinId="9" hidden="1"/>
    <cellStyle name="Collegamento ipertestuale visitato" xfId="252" builtinId="9" hidden="1"/>
    <cellStyle name="Collegamento ipertestuale visitato" xfId="253" builtinId="9" hidden="1"/>
    <cellStyle name="Collegamento ipertestuale visitato" xfId="254" builtinId="9" hidden="1"/>
    <cellStyle name="Collegamento ipertestuale visitato" xfId="255" builtinId="9" hidden="1"/>
    <cellStyle name="Collegamento ipertestuale visitato" xfId="256" builtinId="9" hidden="1"/>
    <cellStyle name="Collegamento ipertestuale visitato" xfId="257" builtinId="9" hidden="1"/>
    <cellStyle name="Collegamento ipertestuale visitato" xfId="258" builtinId="9" hidden="1"/>
    <cellStyle name="Collegamento ipertestuale visitato" xfId="259" builtinId="9" hidden="1"/>
    <cellStyle name="Collegamento ipertestuale visitato" xfId="260" builtinId="9" hidden="1"/>
    <cellStyle name="Collegamento ipertestuale visitato" xfId="261" builtinId="9" hidden="1"/>
    <cellStyle name="Collegamento ipertestuale visitato" xfId="262" builtinId="9" hidden="1"/>
    <cellStyle name="Collegamento ipertestuale visitato" xfId="263" builtinId="9" hidden="1"/>
    <cellStyle name="Collegamento ipertestuale visitato" xfId="264" builtinId="9" hidden="1"/>
    <cellStyle name="Collegamento ipertestuale visitato" xfId="265" builtinId="9" hidden="1"/>
    <cellStyle name="Collegamento ipertestuale visitato" xfId="266" builtinId="9" hidden="1"/>
    <cellStyle name="Collegamento ipertestuale visitato" xfId="267" builtinId="9" hidden="1"/>
    <cellStyle name="Collegamento ipertestuale visitato" xfId="268" builtinId="9" hidden="1"/>
    <cellStyle name="Collegamento ipertestuale visitato" xfId="269" builtinId="9" hidden="1"/>
    <cellStyle name="Collegamento ipertestuale visitato" xfId="270" builtinId="9" hidden="1"/>
    <cellStyle name="Collegamento ipertestuale visitato" xfId="271" builtinId="9" hidden="1"/>
    <cellStyle name="Collegamento ipertestuale visitato" xfId="272" builtinId="9" hidden="1"/>
    <cellStyle name="Collegamento ipertestuale visitato" xfId="273" builtinId="9" hidden="1"/>
    <cellStyle name="Collegamento ipertestuale visitato" xfId="274" builtinId="9" hidden="1"/>
    <cellStyle name="Collegamento ipertestuale visitato" xfId="275" builtinId="9" hidden="1"/>
    <cellStyle name="Collegamento ipertestuale visitato" xfId="276" builtinId="9" hidden="1"/>
    <cellStyle name="Collegamento ipertestuale visitato" xfId="277" builtinId="9" hidden="1"/>
    <cellStyle name="Collegamento ipertestuale visitato" xfId="278" builtinId="9" hidden="1"/>
    <cellStyle name="Collegamento ipertestuale visitato" xfId="279" builtinId="9" hidden="1"/>
    <cellStyle name="Collegamento ipertestuale visitato" xfId="280" builtinId="9" hidden="1"/>
    <cellStyle name="Collegamento ipertestuale visitato" xfId="281" builtinId="9" hidden="1"/>
    <cellStyle name="Collegamento ipertestuale visitato" xfId="282" builtinId="9" hidden="1"/>
    <cellStyle name="Collegamento ipertestuale visitato" xfId="283" builtinId="9" hidden="1"/>
    <cellStyle name="Collegamento ipertestuale visitato" xfId="284" builtinId="9" hidden="1"/>
    <cellStyle name="Collegamento ipertestuale visitato" xfId="285" builtinId="9" hidden="1"/>
    <cellStyle name="Collegamento ipertestuale visitato" xfId="286" builtinId="9" hidden="1"/>
    <cellStyle name="Collegamento ipertestuale visitato" xfId="287" builtinId="9" hidden="1"/>
    <cellStyle name="Collegamento ipertestuale visitato" xfId="288" builtinId="9" hidden="1"/>
    <cellStyle name="Collegamento ipertestuale visitato" xfId="289" builtinId="9" hidden="1"/>
    <cellStyle name="Collegamento ipertestuale visitato" xfId="290" builtinId="9" hidden="1"/>
    <cellStyle name="Collegamento ipertestuale visitato" xfId="291" builtinId="9" hidden="1"/>
    <cellStyle name="Collegamento ipertestuale visitato" xfId="292" builtinId="9" hidden="1"/>
    <cellStyle name="Collegamento ipertestuale visitato" xfId="293" builtinId="9" hidden="1"/>
    <cellStyle name="Collegamento ipertestuale visitato" xfId="294" builtinId="9" hidden="1"/>
    <cellStyle name="Collegamento ipertestuale visitato" xfId="295" builtinId="9" hidden="1"/>
    <cellStyle name="Collegamento ipertestuale visitato" xfId="296" builtinId="9" hidden="1"/>
    <cellStyle name="Collegamento ipertestuale visitato" xfId="297" builtinId="9" hidden="1"/>
    <cellStyle name="Collegamento ipertestuale visitato" xfId="298" builtinId="9" hidden="1"/>
    <cellStyle name="Collegamento ipertestuale visitato" xfId="299" builtinId="9" hidden="1"/>
    <cellStyle name="Collegamento ipertestuale visitato" xfId="300" builtinId="9" hidden="1"/>
    <cellStyle name="Collegamento ipertestuale visitato" xfId="301" builtinId="9" hidden="1"/>
    <cellStyle name="Collegamento ipertestuale visitato" xfId="302" builtinId="9" hidden="1"/>
    <cellStyle name="Collegamento ipertestuale visitato" xfId="303" builtinId="9" hidden="1"/>
    <cellStyle name="Collegamento ipertestuale visitato" xfId="304" builtinId="9" hidden="1"/>
    <cellStyle name="Collegamento ipertestuale visitato" xfId="305" builtinId="9" hidden="1"/>
    <cellStyle name="Collegamento ipertestuale visitato" xfId="306" builtinId="9" hidden="1"/>
    <cellStyle name="Collegamento ipertestuale visitato" xfId="307" builtinId="9" hidden="1"/>
    <cellStyle name="Collegamento ipertestuale visitato" xfId="308" builtinId="9" hidden="1"/>
    <cellStyle name="Collegamento ipertestuale visitato" xfId="309" builtinId="9" hidden="1"/>
    <cellStyle name="Collegamento ipertestuale visitato" xfId="310" builtinId="9" hidden="1"/>
    <cellStyle name="Collegamento ipertestuale visitato" xfId="311" builtinId="9" hidden="1"/>
    <cellStyle name="Collegamento ipertestuale visitato" xfId="312" builtinId="9" hidden="1"/>
    <cellStyle name="Collegamento ipertestuale visitato" xfId="313" builtinId="9" hidden="1"/>
    <cellStyle name="Collegamento ipertestuale visitato" xfId="314" builtinId="9" hidden="1"/>
    <cellStyle name="Collegamento ipertestuale visitato" xfId="315" builtinId="9" hidden="1"/>
    <cellStyle name="Collegamento ipertestuale visitato" xfId="316" builtinId="9" hidden="1"/>
    <cellStyle name="Collegamento ipertestuale visitato" xfId="317" builtinId="9" hidden="1"/>
    <cellStyle name="Collegamento ipertestuale visitato" xfId="318" builtinId="9" hidden="1"/>
    <cellStyle name="Collegamento ipertestuale visitato" xfId="319" builtinId="9" hidden="1"/>
    <cellStyle name="Collegamento ipertestuale visitato" xfId="320" builtinId="9" hidden="1"/>
    <cellStyle name="Collegamento ipertestuale visitato" xfId="321" builtinId="9" hidden="1"/>
    <cellStyle name="Collegamento ipertestuale visitato" xfId="322" builtinId="9" hidden="1"/>
    <cellStyle name="Collegamento ipertestuale visitato" xfId="323" builtinId="9" hidden="1"/>
    <cellStyle name="Collegamento ipertestuale visitato" xfId="324" builtinId="9" hidden="1"/>
    <cellStyle name="Collegamento ipertestuale visitato" xfId="325" builtinId="9" hidden="1"/>
    <cellStyle name="Collegamento ipertestuale visitato" xfId="326" builtinId="9" hidden="1"/>
    <cellStyle name="Collegamento ipertestuale visitato" xfId="327" builtinId="9" hidden="1"/>
    <cellStyle name="Collegamento ipertestuale visitato" xfId="328" builtinId="9" hidden="1"/>
    <cellStyle name="Collegamento ipertestuale visitato" xfId="329" builtinId="9" hidden="1"/>
    <cellStyle name="Collegamento ipertestuale visitato" xfId="330" builtinId="9" hidden="1"/>
    <cellStyle name="Collegamento ipertestuale visitato" xfId="331" builtinId="9" hidden="1"/>
    <cellStyle name="Collegamento ipertestuale visitato" xfId="332" builtinId="9" hidden="1"/>
    <cellStyle name="Collegamento ipertestuale visitato" xfId="333" builtinId="9" hidden="1"/>
    <cellStyle name="Collegamento ipertestuale visitato" xfId="334" builtinId="9" hidden="1"/>
    <cellStyle name="Collegamento ipertestuale visitato" xfId="335" builtinId="9" hidden="1"/>
    <cellStyle name="Collegamento ipertestuale visitato" xfId="336" builtinId="9" hidden="1"/>
    <cellStyle name="Collegamento ipertestuale visitato" xfId="337" builtinId="9" hidden="1"/>
    <cellStyle name="Collegamento ipertestuale visitato" xfId="338" builtinId="9" hidden="1"/>
    <cellStyle name="Collegamento ipertestuale visitato" xfId="339" builtinId="9" hidden="1"/>
    <cellStyle name="Collegamento ipertestuale visitato" xfId="340" builtinId="9" hidden="1"/>
    <cellStyle name="Collegamento ipertestuale visitato" xfId="341" builtinId="9" hidden="1"/>
    <cellStyle name="Collegamento ipertestuale visitato" xfId="342" builtinId="9" hidden="1"/>
    <cellStyle name="Collegamento ipertestuale visitato" xfId="343" builtinId="9" hidden="1"/>
    <cellStyle name="Collegamento ipertestuale visitato" xfId="344" builtinId="9" hidden="1"/>
    <cellStyle name="Collegamento ipertestuale visitato" xfId="345" builtinId="9" hidden="1"/>
    <cellStyle name="Collegamento ipertestuale visitato" xfId="346" builtinId="9" hidden="1"/>
    <cellStyle name="Collegamento ipertestuale visitato" xfId="347" builtinId="9" hidden="1"/>
    <cellStyle name="Collegamento ipertestuale visitato" xfId="348" builtinId="9" hidden="1"/>
    <cellStyle name="Collegamento ipertestuale visitato" xfId="349" builtinId="9" hidden="1"/>
    <cellStyle name="Collegamento ipertestuale visitato" xfId="350" builtinId="9" hidden="1"/>
    <cellStyle name="Collegamento ipertestuale visitato" xfId="351" builtinId="9" hidden="1"/>
    <cellStyle name="Collegamento ipertestuale visitato" xfId="352" builtinId="9" hidden="1"/>
    <cellStyle name="Collegamento ipertestuale visitato" xfId="353" builtinId="9" hidden="1"/>
    <cellStyle name="Collegamento ipertestuale visitato" xfId="354" builtinId="9" hidden="1"/>
    <cellStyle name="Collegamento ipertestuale visitato" xfId="355" builtinId="9" hidden="1"/>
    <cellStyle name="Collegamento ipertestuale visitato" xfId="356" builtinId="9" hidden="1"/>
    <cellStyle name="Collegamento ipertestuale visitato" xfId="357" builtinId="9" hidden="1"/>
    <cellStyle name="Collegamento ipertestuale visitato" xfId="358" builtinId="9" hidden="1"/>
    <cellStyle name="Collegamento ipertestuale visitato" xfId="359" builtinId="9" hidden="1"/>
    <cellStyle name="Collegamento ipertestuale visitato" xfId="360" builtinId="9" hidden="1"/>
    <cellStyle name="Collegamento ipertestuale visitato" xfId="361" builtinId="9" hidden="1"/>
    <cellStyle name="Collegamento ipertestuale visitato" xfId="362" builtinId="9" hidden="1"/>
    <cellStyle name="Collegamento ipertestuale visitato" xfId="363" builtinId="9" hidden="1"/>
    <cellStyle name="Collegamento ipertestuale visitato" xfId="364" builtinId="9" hidden="1"/>
    <cellStyle name="Collegamento ipertestuale visitato" xfId="365" builtinId="9" hidden="1"/>
    <cellStyle name="Collegamento ipertestuale visitato" xfId="366" builtinId="9" hidden="1"/>
    <cellStyle name="Collegamento ipertestuale visitato" xfId="367" builtinId="9" hidden="1"/>
    <cellStyle name="Collegamento ipertestuale visitato" xfId="368" builtinId="9" hidden="1"/>
    <cellStyle name="Collegamento ipertestuale visitato" xfId="370" builtinId="9" hidden="1"/>
    <cellStyle name="Collegamento ipertestuale visitato" xfId="372" builtinId="9" hidden="1"/>
    <cellStyle name="Collegamento ipertestuale visitato" xfId="374" builtinId="9" hidden="1"/>
    <cellStyle name="Collegamento ipertestuale visitato" xfId="376" builtinId="9" hidden="1"/>
    <cellStyle name="Collegamento ipertestuale visitato" xfId="378" builtinId="9" hidden="1"/>
    <cellStyle name="Collegamento ipertestuale visitato" xfId="380" builtinId="9" hidden="1"/>
    <cellStyle name="Collegamento ipertestuale visitato" xfId="382" builtinId="9" hidden="1"/>
    <cellStyle name="Collegamento ipertestuale visitato" xfId="384" builtinId="9" hidden="1"/>
    <cellStyle name="Collegamento ipertestuale visitato" xfId="386" builtinId="9" hidden="1"/>
    <cellStyle name="Collegamento ipertestuale visitato" xfId="388" builtinId="9" hidden="1"/>
    <cellStyle name="Collegamento ipertestuale visitato" xfId="390" builtinId="9" hidden="1"/>
    <cellStyle name="Collegamento ipertestuale visitato" xfId="392" builtinId="9" hidden="1"/>
    <cellStyle name="Collegamento ipertestuale visitato" xfId="394" builtinId="9" hidden="1"/>
    <cellStyle name="Collegamento ipertestuale visitato" xfId="398" builtinId="9" hidden="1"/>
    <cellStyle name="Normale" xfId="0" builtinId="0"/>
    <cellStyle name="Normale 2" xfId="1"/>
    <cellStyle name="Normale 2 2" xfId="396"/>
    <cellStyle name="Normale 2 3" xfId="399"/>
    <cellStyle name="Normale 3" xfId="11"/>
    <cellStyle name="Normale 4" xfId="395"/>
    <cellStyle name="Percentuale 2" xfId="2"/>
    <cellStyle name="Percentuale 2 2" xfId="400"/>
    <cellStyle name="Percentuale 3" xfId="3"/>
  </cellStyles>
  <dxfs count="0"/>
  <tableStyles count="0" defaultTableStyle="TableStyleMedium2"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enableFormatConditionsCalculation="0">
    <tabColor rgb="FF008000"/>
    <pageSetUpPr fitToPage="1"/>
  </sheetPr>
  <dimension ref="A1:L15"/>
  <sheetViews>
    <sheetView zoomScale="80" zoomScaleNormal="80" workbookViewId="0">
      <selection activeCell="R6" sqref="R6"/>
    </sheetView>
  </sheetViews>
  <sheetFormatPr defaultColWidth="9.140625" defaultRowHeight="12.75"/>
  <cols>
    <col min="1" max="1" width="9.140625" style="1" customWidth="1"/>
    <col min="2" max="2" width="11.140625" style="1" customWidth="1"/>
    <col min="3" max="11" width="9.140625" style="1"/>
    <col min="12" max="12" width="39.7109375" style="1" customWidth="1"/>
    <col min="13" max="13" width="12.140625" style="1" customWidth="1"/>
    <col min="14" max="16384" width="9.140625" style="1"/>
  </cols>
  <sheetData>
    <row r="1" spans="1:12" ht="42.75" customHeight="1">
      <c r="A1" s="36"/>
      <c r="B1" s="308" t="s">
        <v>139</v>
      </c>
      <c r="C1" s="308"/>
      <c r="D1" s="308"/>
      <c r="E1" s="308"/>
      <c r="F1" s="308"/>
      <c r="G1" s="308"/>
      <c r="H1" s="308"/>
      <c r="I1" s="308"/>
      <c r="J1" s="308"/>
      <c r="K1" s="308"/>
      <c r="L1" s="309"/>
    </row>
    <row r="2" spans="1:12" ht="24" customHeight="1">
      <c r="A2" s="2">
        <v>1</v>
      </c>
      <c r="B2" s="307" t="s">
        <v>140</v>
      </c>
      <c r="C2" s="307"/>
      <c r="D2" s="307"/>
      <c r="E2" s="307"/>
      <c r="F2" s="307"/>
      <c r="G2" s="307"/>
      <c r="H2" s="307"/>
      <c r="I2" s="307"/>
      <c r="J2" s="307"/>
      <c r="K2" s="307"/>
      <c r="L2" s="307"/>
    </row>
    <row r="3" spans="1:12" ht="62.1" customHeight="1">
      <c r="A3" s="2">
        <v>2</v>
      </c>
      <c r="B3" s="307" t="s">
        <v>280</v>
      </c>
      <c r="C3" s="307"/>
      <c r="D3" s="307"/>
      <c r="E3" s="307"/>
      <c r="F3" s="307"/>
      <c r="G3" s="307"/>
      <c r="H3" s="307"/>
      <c r="I3" s="307"/>
      <c r="J3" s="307"/>
      <c r="K3" s="307"/>
      <c r="L3" s="307"/>
    </row>
    <row r="4" spans="1:12" ht="33" customHeight="1">
      <c r="A4" s="2">
        <v>3</v>
      </c>
      <c r="B4" s="307" t="s">
        <v>5</v>
      </c>
      <c r="C4" s="307"/>
      <c r="D4" s="307"/>
      <c r="E4" s="307"/>
      <c r="F4" s="307"/>
      <c r="G4" s="307"/>
      <c r="H4" s="307"/>
      <c r="I4" s="307"/>
      <c r="J4" s="307"/>
      <c r="K4" s="307"/>
      <c r="L4" s="307"/>
    </row>
    <row r="5" spans="1:12" ht="110.25" customHeight="1">
      <c r="A5" s="2">
        <v>4</v>
      </c>
      <c r="B5" s="307" t="s">
        <v>141</v>
      </c>
      <c r="C5" s="307"/>
      <c r="D5" s="307"/>
      <c r="E5" s="307"/>
      <c r="F5" s="307"/>
      <c r="G5" s="307"/>
      <c r="H5" s="307"/>
      <c r="I5" s="307"/>
      <c r="J5" s="307"/>
      <c r="K5" s="307"/>
      <c r="L5" s="307"/>
    </row>
    <row r="6" spans="1:12" ht="24" customHeight="1">
      <c r="A6" s="2">
        <v>5</v>
      </c>
      <c r="B6" s="307" t="s">
        <v>6</v>
      </c>
      <c r="C6" s="307"/>
      <c r="D6" s="307"/>
      <c r="E6" s="307"/>
      <c r="F6" s="307"/>
      <c r="G6" s="307"/>
      <c r="H6" s="307"/>
      <c r="I6" s="307"/>
      <c r="J6" s="307"/>
      <c r="K6" s="307"/>
      <c r="L6" s="307"/>
    </row>
    <row r="7" spans="1:12" ht="24" customHeight="1">
      <c r="A7" s="2">
        <v>6</v>
      </c>
      <c r="B7" s="307" t="s">
        <v>7</v>
      </c>
      <c r="C7" s="307"/>
      <c r="D7" s="307"/>
      <c r="E7" s="307"/>
      <c r="F7" s="307"/>
      <c r="G7" s="307"/>
      <c r="H7" s="307"/>
      <c r="I7" s="307"/>
      <c r="J7" s="307"/>
      <c r="K7" s="307"/>
      <c r="L7" s="307"/>
    </row>
    <row r="8" spans="1:12" ht="50.25" customHeight="1">
      <c r="A8" s="2">
        <v>7</v>
      </c>
      <c r="B8" s="307" t="s">
        <v>142</v>
      </c>
      <c r="C8" s="307"/>
      <c r="D8" s="307"/>
      <c r="E8" s="307"/>
      <c r="F8" s="307"/>
      <c r="G8" s="307"/>
      <c r="H8" s="307"/>
      <c r="I8" s="307"/>
      <c r="J8" s="307"/>
      <c r="K8" s="307"/>
      <c r="L8" s="307"/>
    </row>
    <row r="9" spans="1:12" ht="39" customHeight="1">
      <c r="A9" s="2">
        <v>8</v>
      </c>
      <c r="B9" s="307" t="s">
        <v>143</v>
      </c>
      <c r="C9" s="307"/>
      <c r="D9" s="307"/>
      <c r="E9" s="307"/>
      <c r="F9" s="307"/>
      <c r="G9" s="307"/>
      <c r="H9" s="307"/>
      <c r="I9" s="307"/>
      <c r="J9" s="307"/>
      <c r="K9" s="307"/>
      <c r="L9" s="307"/>
    </row>
    <row r="10" spans="1:12" ht="66" customHeight="1">
      <c r="A10" s="2">
        <v>9</v>
      </c>
      <c r="B10" s="307" t="s">
        <v>144</v>
      </c>
      <c r="C10" s="307"/>
      <c r="D10" s="307"/>
      <c r="E10" s="307"/>
      <c r="F10" s="307"/>
      <c r="G10" s="307"/>
      <c r="H10" s="307"/>
      <c r="I10" s="307"/>
      <c r="J10" s="307"/>
      <c r="K10" s="307"/>
      <c r="L10" s="307"/>
    </row>
    <row r="11" spans="1:12" ht="44.25" customHeight="1">
      <c r="A11" s="2">
        <v>10</v>
      </c>
      <c r="B11" s="307" t="s">
        <v>145</v>
      </c>
      <c r="C11" s="307"/>
      <c r="D11" s="307"/>
      <c r="E11" s="307"/>
      <c r="F11" s="307"/>
      <c r="G11" s="307"/>
      <c r="H11" s="307"/>
      <c r="I11" s="307"/>
      <c r="J11" s="307"/>
      <c r="K11" s="307"/>
      <c r="L11" s="307"/>
    </row>
    <row r="12" spans="1:12" ht="199.5" customHeight="1">
      <c r="A12" s="2">
        <v>11</v>
      </c>
      <c r="B12" s="307" t="s">
        <v>278</v>
      </c>
      <c r="C12" s="307"/>
      <c r="D12" s="307"/>
      <c r="E12" s="307"/>
      <c r="F12" s="307"/>
      <c r="G12" s="307"/>
      <c r="H12" s="307"/>
      <c r="I12" s="307"/>
      <c r="J12" s="307"/>
      <c r="K12" s="307"/>
      <c r="L12" s="307"/>
    </row>
    <row r="13" spans="1:12" ht="24" customHeight="1"/>
    <row r="14" spans="1:12" ht="27" thickBot="1">
      <c r="A14" s="31" t="s">
        <v>136</v>
      </c>
    </row>
    <row r="15" spans="1:12" ht="50.1" customHeight="1" thickBot="1">
      <c r="A15" s="310" t="s">
        <v>279</v>
      </c>
      <c r="B15" s="311"/>
      <c r="C15" s="311"/>
      <c r="D15" s="311"/>
      <c r="E15" s="311"/>
      <c r="F15" s="311"/>
      <c r="G15" s="311"/>
      <c r="H15" s="311"/>
      <c r="I15" s="311"/>
      <c r="J15" s="311"/>
      <c r="K15" s="311"/>
      <c r="L15" s="312"/>
    </row>
  </sheetData>
  <mergeCells count="13">
    <mergeCell ref="A15:L15"/>
    <mergeCell ref="B7:L7"/>
    <mergeCell ref="B8:L8"/>
    <mergeCell ref="B9:L9"/>
    <mergeCell ref="B10:L10"/>
    <mergeCell ref="B11:L11"/>
    <mergeCell ref="B12:L12"/>
    <mergeCell ref="B6:L6"/>
    <mergeCell ref="B1:L1"/>
    <mergeCell ref="B2:L2"/>
    <mergeCell ref="B3:L3"/>
    <mergeCell ref="B4:L4"/>
    <mergeCell ref="B5:L5"/>
  </mergeCells>
  <pageMargins left="0.75" right="0.75" top="1" bottom="1" header="0.5" footer="0.5"/>
  <pageSetup paperSize="9" scale="93" fitToHeight="0" orientation="landscape" verticalDpi="4294967292" r:id="rId1"/>
</worksheet>
</file>

<file path=xl/worksheets/sheet10.xml><?xml version="1.0" encoding="utf-8"?>
<worksheet xmlns="http://schemas.openxmlformats.org/spreadsheetml/2006/main" xmlns:r="http://schemas.openxmlformats.org/officeDocument/2006/relationships">
  <sheetPr>
    <tabColor rgb="FFFF0000"/>
    <pageSetUpPr fitToPage="1"/>
  </sheetPr>
  <dimension ref="A1:O33"/>
  <sheetViews>
    <sheetView topLeftCell="F1" zoomScaleNormal="100" zoomScalePageLayoutView="90" workbookViewId="0">
      <pane ySplit="2" topLeftCell="A3" activePane="bottomLeft" state="frozen"/>
      <selection activeCell="D34" sqref="D34"/>
      <selection pane="bottomLeft" activeCell="N8" sqref="N8"/>
    </sheetView>
  </sheetViews>
  <sheetFormatPr defaultColWidth="10.85546875" defaultRowHeight="20.25" outlineLevelRow="1"/>
  <cols>
    <col min="1" max="1" width="12.42578125" style="4" customWidth="1"/>
    <col min="2" max="2" width="9.85546875" style="4" customWidth="1"/>
    <col min="3" max="3" width="12" style="4" customWidth="1"/>
    <col min="4" max="5" width="28.42578125" style="4" customWidth="1"/>
    <col min="6" max="6" width="40.7109375" style="4" customWidth="1"/>
    <col min="7" max="7" width="34.85546875" style="4" customWidth="1"/>
    <col min="8" max="8" width="32" style="169" customWidth="1"/>
    <col min="9" max="11" width="20.7109375" style="4" customWidth="1"/>
    <col min="12" max="12" width="18.140625" style="4" customWidth="1"/>
    <col min="13" max="13" width="29.28515625" style="4" customWidth="1"/>
    <col min="14" max="14" width="13.7109375" style="42" customWidth="1"/>
    <col min="15" max="16384" width="10.85546875" style="4"/>
  </cols>
  <sheetData>
    <row r="1" spans="1:15" s="42" customFormat="1" ht="18" customHeight="1">
      <c r="A1" s="23" t="s">
        <v>135</v>
      </c>
      <c r="B1" s="23"/>
      <c r="C1" s="23"/>
      <c r="D1" s="23"/>
      <c r="E1" s="23"/>
      <c r="F1" s="23"/>
      <c r="G1" s="37"/>
      <c r="H1" s="202"/>
      <c r="I1" s="37"/>
      <c r="J1" s="37"/>
      <c r="K1" s="37"/>
      <c r="L1" s="37"/>
      <c r="M1" s="37"/>
      <c r="N1" s="37"/>
      <c r="O1" s="37"/>
    </row>
    <row r="2" spans="1:15" s="45" customFormat="1" ht="46.5" customHeight="1">
      <c r="A2" s="360" t="str">
        <f>'Aree di rischio per processi'!A62</f>
        <v>D) Provvedimenti ampliativi della sfera giuridica dei destinatari con effetto economico diretto ed immediato per il destinatario</v>
      </c>
      <c r="B2" s="360"/>
      <c r="C2" s="360"/>
      <c r="D2" s="360"/>
      <c r="E2" s="360"/>
      <c r="F2" s="360"/>
      <c r="G2" s="44" t="s">
        <v>149</v>
      </c>
      <c r="H2" s="203"/>
      <c r="I2" s="38"/>
      <c r="J2" s="38"/>
      <c r="K2" s="38"/>
      <c r="L2" s="38"/>
      <c r="M2" s="38"/>
      <c r="N2" s="38"/>
      <c r="O2" s="37"/>
    </row>
    <row r="3" spans="1:15" ht="44.25" customHeight="1">
      <c r="A3" s="341" t="str">
        <f>'Aree di rischio per processi'!A64</f>
        <v>D.01 Erogazione di incentivi, sovvenzioni e contributi finanziari a privati</v>
      </c>
      <c r="B3" s="342"/>
      <c r="C3" s="342"/>
      <c r="D3" s="342"/>
      <c r="E3" s="210"/>
      <c r="F3" s="46"/>
      <c r="G3" s="47" t="str">
        <f>IF(B6=0,"--",IF(C6&lt;10,"Basso",IF(C6&lt;18,"Medio",IF(C6&lt;25.1,"Alto",""))))</f>
        <v>Basso</v>
      </c>
      <c r="H3" s="189">
        <f>C6</f>
        <v>9.1428571428571423</v>
      </c>
      <c r="I3" s="30"/>
      <c r="J3" s="30"/>
      <c r="K3" s="30"/>
      <c r="L3" s="30"/>
      <c r="M3" s="30"/>
      <c r="N3" s="30"/>
      <c r="O3" s="37"/>
    </row>
    <row r="4" spans="1:15" ht="63.75" customHeight="1" outlineLevel="1">
      <c r="A4" s="343" t="str">
        <f>A3</f>
        <v>D.01 Erogazione di incentivi, sovvenzioni e contributi finanziari a privati</v>
      </c>
      <c r="B4" s="346" t="s">
        <v>134</v>
      </c>
      <c r="C4" s="347"/>
      <c r="D4" s="146" t="s">
        <v>298</v>
      </c>
      <c r="E4" s="14" t="s">
        <v>274</v>
      </c>
      <c r="F4" s="146" t="s">
        <v>273</v>
      </c>
      <c r="G4" s="188" t="s">
        <v>0</v>
      </c>
      <c r="H4" s="350" t="s">
        <v>422</v>
      </c>
      <c r="I4" s="337"/>
      <c r="J4" s="353" t="s">
        <v>423</v>
      </c>
      <c r="K4" s="337"/>
      <c r="L4" s="358" t="s">
        <v>157</v>
      </c>
      <c r="M4" s="358" t="s">
        <v>158</v>
      </c>
      <c r="N4" s="337" t="s">
        <v>133</v>
      </c>
      <c r="O4" s="37"/>
    </row>
    <row r="5" spans="1:15" ht="20.100000000000001" customHeight="1" outlineLevel="1">
      <c r="A5" s="344"/>
      <c r="B5" s="348"/>
      <c r="C5" s="349"/>
      <c r="D5" s="28" t="s">
        <v>425</v>
      </c>
      <c r="E5" s="28" t="s">
        <v>420</v>
      </c>
      <c r="F5" s="28" t="s">
        <v>421</v>
      </c>
      <c r="G5" s="28" t="s">
        <v>420</v>
      </c>
      <c r="H5" s="197" t="s">
        <v>2</v>
      </c>
      <c r="I5" s="39" t="s">
        <v>3</v>
      </c>
      <c r="J5" s="39" t="s">
        <v>2</v>
      </c>
      <c r="K5" s="39" t="s">
        <v>3</v>
      </c>
      <c r="L5" s="350"/>
      <c r="M5" s="350"/>
      <c r="N5" s="337"/>
      <c r="O5" s="37"/>
    </row>
    <row r="6" spans="1:15" ht="51" outlineLevel="1">
      <c r="A6" s="344"/>
      <c r="B6" s="176" t="s">
        <v>155</v>
      </c>
      <c r="C6" s="367">
        <f>B7*B10</f>
        <v>9.1428571428571423</v>
      </c>
      <c r="D6" s="48" t="s">
        <v>494</v>
      </c>
      <c r="E6" s="48" t="str">
        <f>'Catalogo rischi'!A114</f>
        <v>RD.20 individuazione di priorità non coerenti con i documenti di programmmazione dell'ente</v>
      </c>
      <c r="F6" s="48" t="str">
        <f>VLOOKUP(E6,'Catalogo rischi'!$A$95:$B$118,2,FALSE)</f>
        <v>CR.3 Conflitto di interessi</v>
      </c>
      <c r="G6" s="48" t="s">
        <v>132</v>
      </c>
      <c r="H6" s="141"/>
      <c r="I6" s="12"/>
      <c r="K6" s="48" t="s">
        <v>379</v>
      </c>
      <c r="L6" s="141" t="s">
        <v>778</v>
      </c>
      <c r="M6" s="48" t="s">
        <v>779</v>
      </c>
      <c r="N6" s="12" t="s">
        <v>780</v>
      </c>
      <c r="O6" s="37"/>
    </row>
    <row r="7" spans="1:15" ht="38.25" outlineLevel="1">
      <c r="A7" s="344"/>
      <c r="B7" s="237">
        <f>SUM(D_nuova!B6:B58)/7</f>
        <v>2.2857142857142856</v>
      </c>
      <c r="C7" s="368"/>
      <c r="D7" s="48" t="s">
        <v>495</v>
      </c>
      <c r="E7" s="48" t="str">
        <f>'Catalogo rischi'!A110</f>
        <v>RD.16 formulazione di criteri di valutazione non adeguatamente e chiaramente definiti</v>
      </c>
      <c r="F7" s="48" t="str">
        <f>VLOOKUP(E7,'Catalogo rischi'!$A$95:$B$118,2,FALSE)</f>
        <v>CR.2 Assenza di adeguati livelli di trasparenza</v>
      </c>
      <c r="G7" s="48" t="s">
        <v>132</v>
      </c>
      <c r="H7" s="141" t="str">
        <f>Misure!A21</f>
        <v>MO13 - azioni di sensibilizzazione e rapporto con la società civile</v>
      </c>
      <c r="I7" s="48"/>
      <c r="J7" s="48"/>
      <c r="K7" s="48"/>
      <c r="L7" s="48" t="s">
        <v>781</v>
      </c>
      <c r="M7" s="141" t="s">
        <v>782</v>
      </c>
      <c r="N7" s="85" t="s">
        <v>783</v>
      </c>
      <c r="O7" s="37"/>
    </row>
    <row r="8" spans="1:15" ht="57" customHeight="1" outlineLevel="1">
      <c r="A8" s="344"/>
      <c r="B8" s="179"/>
      <c r="C8" s="368"/>
      <c r="D8" s="48" t="s">
        <v>496</v>
      </c>
      <c r="E8" s="48" t="str">
        <f>'Catalogo rischi'!A106</f>
        <v>RD.12 diffusione di informazioni relative al bando prima della pubblicazione</v>
      </c>
      <c r="F8" s="48" t="str">
        <f>VLOOKUP(E8,'Catalogo rischi'!$A$95:$B$118,2,FALSE)</f>
        <v>CR.1 Pilotamento delle procedure</v>
      </c>
      <c r="G8" s="48" t="s">
        <v>132</v>
      </c>
      <c r="H8" s="141" t="str">
        <f>Misure!A10</f>
        <v>MO2 - codice di comportamento dell'ente</v>
      </c>
      <c r="I8" s="12"/>
      <c r="J8" s="48" t="s">
        <v>381</v>
      </c>
      <c r="K8" s="48"/>
      <c r="L8" s="48" t="s">
        <v>781</v>
      </c>
      <c r="M8" s="141" t="s">
        <v>784</v>
      </c>
      <c r="N8" s="162" t="s">
        <v>859</v>
      </c>
      <c r="O8" s="37"/>
    </row>
    <row r="9" spans="1:15" ht="18" customHeight="1" outlineLevel="1">
      <c r="A9" s="344"/>
      <c r="B9" s="179" t="s">
        <v>101</v>
      </c>
      <c r="C9" s="368"/>
      <c r="D9" s="361" t="s">
        <v>497</v>
      </c>
      <c r="E9" s="361" t="str">
        <f>'Catalogo rischi'!A103</f>
        <v>RD.09 assenza della necessaria indipendenza del decisore in situazioni, anche solo apparenti, di conflitto di interesse</v>
      </c>
      <c r="F9" s="361" t="s">
        <v>268</v>
      </c>
      <c r="G9" s="361" t="s">
        <v>132</v>
      </c>
      <c r="H9" s="363" t="str">
        <f>Misure!A17</f>
        <v>MO9 - disciplina per la formazione di commissioni, assegnazioni agli uffici, conferimento di incarichi dirigenziali in caso di condanna penale per diritti contro la P.A.</v>
      </c>
      <c r="I9" s="361" t="s">
        <v>164</v>
      </c>
      <c r="J9" s="361"/>
      <c r="K9" s="361"/>
      <c r="L9" s="363" t="s">
        <v>781</v>
      </c>
      <c r="M9" s="363" t="s">
        <v>786</v>
      </c>
      <c r="N9" s="361" t="s">
        <v>787</v>
      </c>
      <c r="O9" s="37"/>
    </row>
    <row r="10" spans="1:15" ht="143.44999999999999" customHeight="1" outlineLevel="1">
      <c r="A10" s="344"/>
      <c r="B10" s="178">
        <f>SUM(D_nuova!E6:E26)/3</f>
        <v>4</v>
      </c>
      <c r="C10" s="368"/>
      <c r="D10" s="362"/>
      <c r="E10" s="362"/>
      <c r="F10" s="362"/>
      <c r="G10" s="362"/>
      <c r="H10" s="364"/>
      <c r="I10" s="362"/>
      <c r="J10" s="362"/>
      <c r="K10" s="362"/>
      <c r="L10" s="364"/>
      <c r="M10" s="364"/>
      <c r="N10" s="362"/>
      <c r="O10" s="37"/>
    </row>
    <row r="11" spans="1:15" ht="32.25" customHeight="1" outlineLevel="1">
      <c r="A11" s="344"/>
      <c r="B11" s="71"/>
      <c r="C11" s="368"/>
      <c r="D11" s="48" t="s">
        <v>498</v>
      </c>
      <c r="E11" s="48" t="str">
        <f>'Catalogo rischi'!A112</f>
        <v>RD.18 inadeguata pubblicità degli esiti della valutazione</v>
      </c>
      <c r="F11" s="48" t="str">
        <f>VLOOKUP(E11,'Catalogo rischi'!$A$95:$B$118,2,FALSE)</f>
        <v>CR.3 Conflitto di interessi</v>
      </c>
      <c r="G11" s="48" t="s">
        <v>132</v>
      </c>
      <c r="H11" s="141" t="str">
        <f>Misure!A9</f>
        <v>MO1 - trasparenza</v>
      </c>
      <c r="I11" s="48"/>
      <c r="J11" s="48"/>
      <c r="K11" s="48"/>
      <c r="L11" s="48" t="s">
        <v>781</v>
      </c>
      <c r="M11" s="48" t="s">
        <v>788</v>
      </c>
      <c r="N11" s="12" t="s">
        <v>789</v>
      </c>
      <c r="O11" s="37"/>
    </row>
    <row r="12" spans="1:15" ht="18" customHeight="1" outlineLevel="1">
      <c r="A12" s="344"/>
      <c r="B12" s="71"/>
      <c r="C12" s="368"/>
      <c r="D12" s="361" t="s">
        <v>499</v>
      </c>
      <c r="E12" s="361" t="str">
        <f>'Catalogo rischi'!A117</f>
        <v>RD.23 motivazione incongrua del provvedimento</v>
      </c>
      <c r="F12" s="361" t="s">
        <v>268</v>
      </c>
      <c r="G12" s="361" t="s">
        <v>132</v>
      </c>
      <c r="H12" s="363" t="str">
        <f>Misure!A19</f>
        <v>MO11 - formazione del personale</v>
      </c>
      <c r="I12" s="361"/>
      <c r="J12" s="361" t="s">
        <v>381</v>
      </c>
      <c r="K12" s="361"/>
      <c r="L12" s="361" t="s">
        <v>781</v>
      </c>
      <c r="M12" s="361" t="s">
        <v>790</v>
      </c>
      <c r="N12" s="361" t="s">
        <v>791</v>
      </c>
      <c r="O12" s="37"/>
    </row>
    <row r="13" spans="1:15" ht="18" customHeight="1" outlineLevel="1">
      <c r="A13" s="344"/>
      <c r="B13" s="230"/>
      <c r="C13" s="368"/>
      <c r="D13" s="365"/>
      <c r="E13" s="365"/>
      <c r="F13" s="365"/>
      <c r="G13" s="365"/>
      <c r="H13" s="366"/>
      <c r="I13" s="365"/>
      <c r="J13" s="365"/>
      <c r="K13" s="365"/>
      <c r="L13" s="365"/>
      <c r="M13" s="365"/>
      <c r="N13" s="365"/>
      <c r="O13" s="37"/>
    </row>
    <row r="14" spans="1:15" ht="18" customHeight="1" outlineLevel="1">
      <c r="A14" s="344"/>
      <c r="B14" s="71"/>
      <c r="C14" s="368"/>
      <c r="D14" s="365"/>
      <c r="E14" s="365"/>
      <c r="F14" s="365"/>
      <c r="G14" s="365"/>
      <c r="H14" s="366"/>
      <c r="I14" s="365"/>
      <c r="J14" s="365"/>
      <c r="K14" s="365"/>
      <c r="L14" s="365"/>
      <c r="M14" s="365"/>
      <c r="N14" s="365"/>
      <c r="O14" s="37"/>
    </row>
    <row r="15" spans="1:15" ht="18" customHeight="1" outlineLevel="1">
      <c r="A15" s="345"/>
      <c r="B15" s="155"/>
      <c r="C15" s="369"/>
      <c r="D15" s="362"/>
      <c r="E15" s="362"/>
      <c r="F15" s="362"/>
      <c r="G15" s="362"/>
      <c r="H15" s="364"/>
      <c r="I15" s="362"/>
      <c r="J15" s="362"/>
      <c r="K15" s="362"/>
      <c r="L15" s="362"/>
      <c r="M15" s="362"/>
      <c r="N15" s="362"/>
      <c r="O15" s="37"/>
    </row>
    <row r="16" spans="1:15">
      <c r="A16" s="30"/>
      <c r="B16" s="30"/>
      <c r="C16" s="30"/>
      <c r="D16" s="30"/>
      <c r="E16" s="30"/>
      <c r="F16" s="30"/>
      <c r="G16" s="30"/>
      <c r="H16" s="204"/>
      <c r="I16" s="30"/>
      <c r="J16" s="30"/>
      <c r="K16" s="30"/>
      <c r="L16" s="30"/>
      <c r="M16" s="30"/>
      <c r="N16" s="30"/>
      <c r="O16" s="37"/>
    </row>
    <row r="17" spans="1:15" ht="72.75" customHeight="1">
      <c r="A17" s="341" t="str">
        <f>'Aree di rischio per processi'!A65</f>
        <v>D.02 Concessione di contributi per effetto di specifici protocolli d'intesa o convenzioni sottoscritti con enti pubblici o con organismi, enti e società a prevalente capitale pubblico</v>
      </c>
      <c r="B17" s="342"/>
      <c r="C17" s="342"/>
      <c r="D17" s="342"/>
      <c r="E17" s="210"/>
      <c r="F17" s="46"/>
      <c r="G17" s="47" t="str">
        <f>IF(B20=0,"--",IF(C20&lt;10,"Basso",IF(C20&lt;18,"Medio",IF(C20&lt;25.1,"Alto",""))))</f>
        <v>Basso</v>
      </c>
      <c r="H17" s="189">
        <f>C20</f>
        <v>4.5714285714285712</v>
      </c>
      <c r="I17" s="30"/>
      <c r="J17" s="30"/>
      <c r="K17" s="30"/>
      <c r="L17" s="30"/>
      <c r="M17" s="30"/>
      <c r="N17" s="30"/>
      <c r="O17" s="37"/>
    </row>
    <row r="18" spans="1:15" ht="51" customHeight="1" outlineLevel="1">
      <c r="A18" s="343" t="str">
        <f>A17</f>
        <v>D.02 Concessione di contributi per effetto di specifici protocolli d'intesa o convenzioni sottoscritti con enti pubblici o con organismi, enti e società a prevalente capitale pubblico</v>
      </c>
      <c r="B18" s="346" t="s">
        <v>134</v>
      </c>
      <c r="C18" s="347"/>
      <c r="D18" s="146" t="s">
        <v>298</v>
      </c>
      <c r="E18" s="14" t="s">
        <v>274</v>
      </c>
      <c r="F18" s="146" t="s">
        <v>273</v>
      </c>
      <c r="G18" s="188" t="s">
        <v>0</v>
      </c>
      <c r="H18" s="350" t="s">
        <v>422</v>
      </c>
      <c r="I18" s="337"/>
      <c r="J18" s="353" t="s">
        <v>423</v>
      </c>
      <c r="K18" s="337"/>
      <c r="L18" s="358" t="s">
        <v>157</v>
      </c>
      <c r="M18" s="358" t="s">
        <v>158</v>
      </c>
      <c r="N18" s="337" t="s">
        <v>133</v>
      </c>
      <c r="O18" s="37"/>
    </row>
    <row r="19" spans="1:15" ht="20.100000000000001" customHeight="1" outlineLevel="1">
      <c r="A19" s="344"/>
      <c r="B19" s="348"/>
      <c r="C19" s="349"/>
      <c r="D19" s="28" t="s">
        <v>425</v>
      </c>
      <c r="E19" s="28" t="s">
        <v>420</v>
      </c>
      <c r="F19" s="28" t="s">
        <v>421</v>
      </c>
      <c r="G19" s="28" t="s">
        <v>420</v>
      </c>
      <c r="H19" s="197" t="s">
        <v>2</v>
      </c>
      <c r="I19" s="39" t="s">
        <v>3</v>
      </c>
      <c r="J19" s="39" t="s">
        <v>2</v>
      </c>
      <c r="K19" s="39" t="s">
        <v>3</v>
      </c>
      <c r="L19" s="350"/>
      <c r="M19" s="350"/>
      <c r="N19" s="337"/>
      <c r="O19" s="37"/>
    </row>
    <row r="20" spans="1:15" ht="38.25" outlineLevel="1">
      <c r="A20" s="344"/>
      <c r="B20" s="238" t="s">
        <v>155</v>
      </c>
      <c r="C20" s="367">
        <f>B21*B24</f>
        <v>4.5714285714285712</v>
      </c>
      <c r="D20" s="48" t="s">
        <v>494</v>
      </c>
      <c r="E20" s="48" t="s">
        <v>436</v>
      </c>
      <c r="F20" s="48" t="str">
        <f>VLOOKUP(E20,'Catalogo rischi'!$A$95:$B$118,2,FALSE)</f>
        <v>CR.3 Conflitto di interessi</v>
      </c>
      <c r="G20" s="48" t="s">
        <v>132</v>
      </c>
      <c r="H20" s="162"/>
      <c r="J20" s="48" t="s">
        <v>381</v>
      </c>
      <c r="K20" s="48" t="s">
        <v>379</v>
      </c>
      <c r="L20" s="48" t="s">
        <v>778</v>
      </c>
      <c r="M20" s="48" t="s">
        <v>792</v>
      </c>
      <c r="N20" s="12" t="s">
        <v>793</v>
      </c>
      <c r="O20" s="37"/>
    </row>
    <row r="21" spans="1:15" ht="58.5" customHeight="1" outlineLevel="1">
      <c r="A21" s="344"/>
      <c r="B21" s="237">
        <f>SUM(D_nuova!B65:B118)/7</f>
        <v>2.2857142857142856</v>
      </c>
      <c r="C21" s="368"/>
      <c r="D21" s="48" t="s">
        <v>500</v>
      </c>
      <c r="E21" s="48" t="str">
        <f>'Catalogo rischi'!A102</f>
        <v>RD.08 identificazione di partner volta a favorire soggetti predeterminati</v>
      </c>
      <c r="F21" s="48" t="str">
        <f>VLOOKUP(E21,'Catalogo rischi'!$A$95:$B$118,2,FALSE)</f>
        <v>CR.6 Uso improprio o distorto della discrezionalità</v>
      </c>
      <c r="G21" s="48" t="s">
        <v>132</v>
      </c>
      <c r="H21" s="141" t="str">
        <f>Misure!A12</f>
        <v>MO4 - astensione in caso di conflitto di interesse</v>
      </c>
      <c r="I21" s="48"/>
      <c r="J21" s="48"/>
      <c r="K21" s="48"/>
      <c r="L21" s="48" t="s">
        <v>778</v>
      </c>
      <c r="M21" s="48" t="s">
        <v>794</v>
      </c>
      <c r="N21" s="12" t="s">
        <v>795</v>
      </c>
      <c r="O21" s="37"/>
    </row>
    <row r="22" spans="1:15" ht="18" customHeight="1" outlineLevel="1">
      <c r="A22" s="344"/>
      <c r="B22" s="239"/>
      <c r="C22" s="368"/>
      <c r="D22" s="361" t="s">
        <v>501</v>
      </c>
      <c r="E22" s="361" t="str">
        <f>'Catalogo rischi'!A95</f>
        <v>RD.01 motivazione incongrua del provvedimento</v>
      </c>
      <c r="F22" s="361" t="str">
        <f>VLOOKUP(E22,'Catalogo rischi'!$A$95:$B$118,2,FALSE)</f>
        <v>CR.6 Uso improprio o distorto della discrezionalità</v>
      </c>
      <c r="G22" s="361" t="s">
        <v>132</v>
      </c>
      <c r="H22" s="363" t="str">
        <f>Misure!A19</f>
        <v>MO11 - formazione del personale</v>
      </c>
      <c r="I22" s="361"/>
      <c r="J22" s="361"/>
      <c r="K22" s="361"/>
      <c r="L22" s="361" t="s">
        <v>781</v>
      </c>
      <c r="M22" s="361" t="s">
        <v>790</v>
      </c>
      <c r="N22" s="361" t="s">
        <v>796</v>
      </c>
      <c r="O22" s="37"/>
    </row>
    <row r="23" spans="1:15" ht="18" customHeight="1" outlineLevel="1">
      <c r="A23" s="344"/>
      <c r="B23" s="239" t="s">
        <v>101</v>
      </c>
      <c r="C23" s="368"/>
      <c r="D23" s="362"/>
      <c r="E23" s="362"/>
      <c r="F23" s="362"/>
      <c r="G23" s="362"/>
      <c r="H23" s="364"/>
      <c r="I23" s="362"/>
      <c r="J23" s="362"/>
      <c r="K23" s="362"/>
      <c r="L23" s="362"/>
      <c r="M23" s="362"/>
      <c r="N23" s="362"/>
      <c r="O23" s="37"/>
    </row>
    <row r="24" spans="1:15" ht="18" customHeight="1" outlineLevel="1">
      <c r="A24" s="344"/>
      <c r="B24" s="240">
        <f>SUM(D_nuova!E65:F85)/3</f>
        <v>2</v>
      </c>
      <c r="C24" s="368"/>
      <c r="D24" s="363" t="s">
        <v>503</v>
      </c>
      <c r="E24" s="361" t="str">
        <f>'Catalogo rischi'!A110</f>
        <v>RD.16 formulazione di criteri di valutazione non adeguatamente e chiaramente definiti</v>
      </c>
      <c r="F24" s="361" t="str">
        <f>VLOOKUP(E24,'Catalogo rischi'!$A$95:$B$118,2,FALSE)</f>
        <v>CR.2 Assenza di adeguati livelli di trasparenza</v>
      </c>
      <c r="G24" s="361" t="s">
        <v>132</v>
      </c>
      <c r="H24" s="363" t="str">
        <f>Misure!A9</f>
        <v>MO1 - trasparenza</v>
      </c>
      <c r="I24" s="361"/>
      <c r="J24" s="361"/>
      <c r="K24" s="361"/>
      <c r="L24" s="361" t="s">
        <v>781</v>
      </c>
      <c r="M24" s="361" t="s">
        <v>797</v>
      </c>
      <c r="N24" s="361" t="s">
        <v>798</v>
      </c>
      <c r="O24" s="37"/>
    </row>
    <row r="25" spans="1:15" ht="24.75" customHeight="1" outlineLevel="1">
      <c r="A25" s="344"/>
      <c r="B25" s="241"/>
      <c r="C25" s="368"/>
      <c r="D25" s="362"/>
      <c r="E25" s="362"/>
      <c r="F25" s="362"/>
      <c r="G25" s="362"/>
      <c r="H25" s="364"/>
      <c r="I25" s="362"/>
      <c r="J25" s="362"/>
      <c r="K25" s="362"/>
      <c r="L25" s="362"/>
      <c r="M25" s="362"/>
      <c r="N25" s="362"/>
      <c r="O25" s="37"/>
    </row>
    <row r="26" spans="1:15" ht="51" outlineLevel="1">
      <c r="A26" s="344"/>
      <c r="B26" s="241"/>
      <c r="C26" s="368"/>
      <c r="D26" s="141" t="s">
        <v>504</v>
      </c>
      <c r="E26" s="48" t="str">
        <f>'Catalogo rischi'!A111</f>
        <v>RD.17 brevità strumentale del periodo di pubblicazione del bando</v>
      </c>
      <c r="F26" s="48" t="str">
        <f>VLOOKUP(E26,'Catalogo rischi'!$A$95:$B$118,2,FALSE)</f>
        <v>CR.2 Assenza di adeguati livelli di trasparenza</v>
      </c>
      <c r="G26" s="48" t="s">
        <v>132</v>
      </c>
      <c r="H26" s="141" t="str">
        <f>Misure!A21</f>
        <v>MO13 - azioni di sensibilizzazione e rapporto con la società civile</v>
      </c>
      <c r="I26" s="48"/>
      <c r="J26" s="48"/>
      <c r="K26" s="48"/>
      <c r="L26" s="48" t="s">
        <v>781</v>
      </c>
      <c r="M26" s="48" t="s">
        <v>799</v>
      </c>
      <c r="N26" s="12" t="s">
        <v>800</v>
      </c>
      <c r="O26" s="37"/>
    </row>
    <row r="27" spans="1:15" ht="18" customHeight="1" outlineLevel="1">
      <c r="A27" s="344"/>
      <c r="B27" s="242"/>
      <c r="C27" s="368"/>
      <c r="D27" s="363" t="s">
        <v>505</v>
      </c>
      <c r="E27" s="361" t="str">
        <f>'Catalogo rischi'!A103</f>
        <v>RD.09 assenza della necessaria indipendenza del decisore in situazioni, anche solo apparenti, di conflitto di interesse</v>
      </c>
      <c r="F27" s="361" t="str">
        <f>VLOOKUP(E27,'Catalogo rischi'!$A$95:$B$118,2,FALSE)</f>
        <v>CR.3 Conflitto di interessi</v>
      </c>
      <c r="G27" s="361" t="s">
        <v>132</v>
      </c>
      <c r="H27" s="363" t="s">
        <v>389</v>
      </c>
      <c r="I27" s="361" t="s">
        <v>164</v>
      </c>
      <c r="J27" s="361"/>
      <c r="K27" s="361"/>
      <c r="L27" s="361" t="s">
        <v>781</v>
      </c>
      <c r="M27" s="361" t="s">
        <v>801</v>
      </c>
      <c r="N27" s="361" t="s">
        <v>802</v>
      </c>
      <c r="O27" s="37"/>
    </row>
    <row r="28" spans="1:15" ht="139.15" customHeight="1" outlineLevel="1">
      <c r="A28" s="344"/>
      <c r="B28" s="241"/>
      <c r="C28" s="368"/>
      <c r="D28" s="362"/>
      <c r="E28" s="362"/>
      <c r="F28" s="362"/>
      <c r="G28" s="362"/>
      <c r="H28" s="364"/>
      <c r="I28" s="362"/>
      <c r="J28" s="362"/>
      <c r="K28" s="362"/>
      <c r="L28" s="362"/>
      <c r="M28" s="362"/>
      <c r="N28" s="362"/>
      <c r="O28" s="37"/>
    </row>
    <row r="29" spans="1:15" ht="37.5" customHeight="1" outlineLevel="1">
      <c r="A29" s="344"/>
      <c r="B29" s="241"/>
      <c r="C29" s="368"/>
      <c r="D29" s="48" t="s">
        <v>498</v>
      </c>
      <c r="E29" s="48" t="str">
        <f>'Catalogo rischi'!A112</f>
        <v>RD.18 inadeguata pubblicità degli esiti della valutazione</v>
      </c>
      <c r="F29" s="48" t="str">
        <f>VLOOKUP(E29,'Catalogo rischi'!$A$95:$B$118,2,FALSE)</f>
        <v>CR.3 Conflitto di interessi</v>
      </c>
      <c r="G29" s="48" t="s">
        <v>132</v>
      </c>
      <c r="H29" s="141" t="str">
        <f>Misure!A9</f>
        <v>MO1 - trasparenza</v>
      </c>
      <c r="I29" s="48"/>
      <c r="J29" s="48"/>
      <c r="K29" s="48"/>
      <c r="L29" s="48" t="s">
        <v>781</v>
      </c>
      <c r="M29" s="48" t="s">
        <v>803</v>
      </c>
      <c r="N29" s="12" t="s">
        <v>798</v>
      </c>
      <c r="O29" s="37"/>
    </row>
    <row r="30" spans="1:15" ht="109.5" customHeight="1" outlineLevel="1">
      <c r="A30" s="345"/>
      <c r="B30" s="243"/>
      <c r="C30" s="369"/>
      <c r="D30" s="231" t="s">
        <v>502</v>
      </c>
      <c r="E30" s="48" t="str">
        <f>'Catalogo rischi'!A101</f>
        <v>RD.07 mancata o insufficiente verifica della completezza/coerenza della documentazione presentata</v>
      </c>
      <c r="F30" s="48" t="str">
        <f>VLOOKUP(E30,'Catalogo rischi'!$A$95:$B$118,2,FALSE)</f>
        <v>CR.5 Elusione delle procedure di svolgimento dell'attività e di controllo</v>
      </c>
      <c r="G30" s="48" t="s">
        <v>132</v>
      </c>
      <c r="H30" s="141" t="str">
        <f>Misure!A19</f>
        <v>MO11 - formazione del personale</v>
      </c>
      <c r="I30" s="48" t="str">
        <f>Misure!C18</f>
        <v>MU10 - In caso di delega di potere, programmazione ed effettuazione di controlli a campione sulle modalità di esercizio della delega</v>
      </c>
      <c r="J30" s="48"/>
      <c r="K30" s="48"/>
      <c r="L30" s="48" t="s">
        <v>781</v>
      </c>
      <c r="M30" s="48" t="s">
        <v>804</v>
      </c>
      <c r="N30" s="12" t="s">
        <v>761</v>
      </c>
      <c r="O30" s="37"/>
    </row>
    <row r="31" spans="1:15">
      <c r="A31" s="30"/>
      <c r="B31" s="30"/>
      <c r="C31" s="30"/>
      <c r="D31" s="30"/>
      <c r="E31" s="30"/>
      <c r="F31" s="30"/>
      <c r="G31" s="30"/>
      <c r="H31" s="204"/>
      <c r="I31" s="30"/>
      <c r="J31" s="30"/>
      <c r="K31" s="30"/>
      <c r="L31" s="30"/>
      <c r="M31" s="30"/>
      <c r="N31" s="30"/>
      <c r="O31" s="37"/>
    </row>
    <row r="32" spans="1:15">
      <c r="A32" s="30"/>
      <c r="B32" s="30"/>
      <c r="C32" s="30"/>
      <c r="D32" s="30"/>
      <c r="E32" s="30"/>
      <c r="F32" s="30"/>
      <c r="G32" s="30"/>
      <c r="H32" s="204"/>
      <c r="I32" s="30"/>
      <c r="J32" s="30"/>
      <c r="K32" s="30"/>
      <c r="L32" s="30"/>
      <c r="M32" s="30"/>
      <c r="N32" s="30"/>
      <c r="O32" s="37"/>
    </row>
    <row r="33" spans="4:4">
      <c r="D33" s="232"/>
    </row>
  </sheetData>
  <mergeCells count="74">
    <mergeCell ref="A2:F2"/>
    <mergeCell ref="A3:D3"/>
    <mergeCell ref="A4:A15"/>
    <mergeCell ref="B4:C5"/>
    <mergeCell ref="H4:I4"/>
    <mergeCell ref="L4:L5"/>
    <mergeCell ref="M4:M5"/>
    <mergeCell ref="N4:N5"/>
    <mergeCell ref="C6:C15"/>
    <mergeCell ref="D9:D10"/>
    <mergeCell ref="E9:E10"/>
    <mergeCell ref="F9:F10"/>
    <mergeCell ref="G9:G10"/>
    <mergeCell ref="H9:H10"/>
    <mergeCell ref="I9:I10"/>
    <mergeCell ref="J4:K4"/>
    <mergeCell ref="J9:J10"/>
    <mergeCell ref="K9:K10"/>
    <mergeCell ref="K12:K15"/>
    <mergeCell ref="L9:L10"/>
    <mergeCell ref="M9:M10"/>
    <mergeCell ref="N9:N10"/>
    <mergeCell ref="D12:D15"/>
    <mergeCell ref="E12:E15"/>
    <mergeCell ref="F12:F15"/>
    <mergeCell ref="G12:G15"/>
    <mergeCell ref="H12:H15"/>
    <mergeCell ref="I12:I15"/>
    <mergeCell ref="J12:J15"/>
    <mergeCell ref="L12:L15"/>
    <mergeCell ref="M12:M15"/>
    <mergeCell ref="N12:N15"/>
    <mergeCell ref="A17:D17"/>
    <mergeCell ref="A18:A30"/>
    <mergeCell ref="B18:C19"/>
    <mergeCell ref="H18:I18"/>
    <mergeCell ref="J18:K18"/>
    <mergeCell ref="E24:E25"/>
    <mergeCell ref="F24:F25"/>
    <mergeCell ref="G24:G25"/>
    <mergeCell ref="H24:H25"/>
    <mergeCell ref="I24:I25"/>
    <mergeCell ref="J24:J25"/>
    <mergeCell ref="K24:K25"/>
    <mergeCell ref="L18:L19"/>
    <mergeCell ref="M18:M19"/>
    <mergeCell ref="N18:N19"/>
    <mergeCell ref="C20:C30"/>
    <mergeCell ref="D22:D23"/>
    <mergeCell ref="E22:E23"/>
    <mergeCell ref="F22:F23"/>
    <mergeCell ref="G22:G23"/>
    <mergeCell ref="H22:H23"/>
    <mergeCell ref="I22:I23"/>
    <mergeCell ref="J22:J23"/>
    <mergeCell ref="K22:K23"/>
    <mergeCell ref="L22:L23"/>
    <mergeCell ref="M22:M23"/>
    <mergeCell ref="N22:N23"/>
    <mergeCell ref="D24:D25"/>
    <mergeCell ref="L24:L25"/>
    <mergeCell ref="M24:M25"/>
    <mergeCell ref="N24:N25"/>
    <mergeCell ref="D27:D28"/>
    <mergeCell ref="E27:E28"/>
    <mergeCell ref="F27:F28"/>
    <mergeCell ref="G27:G28"/>
    <mergeCell ref="H27:H28"/>
    <mergeCell ref="I27:I28"/>
    <mergeCell ref="J27:J28"/>
    <mergeCell ref="K27:K28"/>
    <mergeCell ref="L27:L28"/>
    <mergeCell ref="M27:M28"/>
    <mergeCell ref="N27:N28"/>
  </mergeCells>
  <conditionalFormatting sqref="H3">
    <cfRule type="iconSet" priority="2">
      <iconSet reverse="1">
        <cfvo type="percent" val="0"/>
        <cfvo type="num" val="10"/>
        <cfvo type="num" val="20"/>
      </iconSet>
    </cfRule>
  </conditionalFormatting>
  <conditionalFormatting sqref="H17">
    <cfRule type="iconSet" priority="1">
      <iconSet reverse="1">
        <cfvo type="percent" val="0"/>
        <cfvo type="num" val="10"/>
        <cfvo type="num" val="20"/>
      </iconSet>
    </cfRule>
  </conditionalFormatting>
  <dataValidations count="1">
    <dataValidation type="list" showInputMessage="1" showErrorMessage="1" sqref="E6:E15">
      <formula1>$A$87:$A$111</formula1>
    </dataValidation>
  </dataValidations>
  <pageMargins left="0.23622047244094491" right="0.23622047244094491" top="0.74803149606299213" bottom="0.74803149606299213" header="0.31496062992125984" footer="0.31496062992125984"/>
  <pageSetup paperSize="8" scale="61" fitToHeight="0" orientation="landscape" verticalDpi="4294967292" r:id="rId1"/>
  <legacyDrawing r:id="rId2"/>
  <extLst xmlns:x14="http://schemas.microsoft.com/office/spreadsheetml/2009/9/main">
    <ext uri="{CCE6A557-97BC-4b89-ADB6-D9C93CAAB3DF}">
      <x14:dataValidations xmlns:xm="http://schemas.microsoft.com/office/excel/2006/main" count="6">
        <x14:dataValidation type="list" showInputMessage="1" showErrorMessage="1">
          <x14:formula1>
            <xm:f>'Catalogo rischi'!$A$95:$A$119</xm:f>
          </x14:formula1>
          <xm:sqref>E20:E30</xm:sqref>
        </x14:dataValidation>
        <x14:dataValidation type="list" showInputMessage="1" showErrorMessage="1">
          <x14:formula1>
            <xm:f>'Aree di rischio per processi'!$D$2:$D$4</xm:f>
          </x14:formula1>
          <xm:sqref>G6:G15 G20:G30</xm:sqref>
        </x14:dataValidation>
        <x14:dataValidation type="list" showInputMessage="1" showErrorMessage="1">
          <x14:formula1>
            <xm:f>Misure!$A$9:$A$27</xm:f>
          </x14:formula1>
          <xm:sqref>H20:H30 H6:H15</xm:sqref>
        </x14:dataValidation>
        <x14:dataValidation type="list" showInputMessage="1" showErrorMessage="1">
          <x14:formula1>
            <xm:f>Misure!$C$9:$C$27</xm:f>
          </x14:formula1>
          <xm:sqref>I6:I15 I20:I30</xm:sqref>
        </x14:dataValidation>
        <x14:dataValidation type="list" showInputMessage="1" showErrorMessage="1">
          <x14:formula1>
            <xm:f>Misure!$E$9:$E$14</xm:f>
          </x14:formula1>
          <xm:sqref>J20:J30 J6:J15</xm:sqref>
        </x14:dataValidation>
        <x14:dataValidation type="list" showInputMessage="1" showErrorMessage="1">
          <x14:formula1>
            <xm:f>Misure!$G$9:$G$14</xm:f>
          </x14:formula1>
          <xm:sqref>K6:K15 K20:K30</xm:sqref>
        </x14:dataValidation>
      </x14:dataValidations>
    </ext>
  </extLst>
</worksheet>
</file>

<file path=xl/worksheets/sheet11.xml><?xml version="1.0" encoding="utf-8"?>
<worksheet xmlns="http://schemas.openxmlformats.org/spreadsheetml/2006/main" xmlns:r="http://schemas.openxmlformats.org/officeDocument/2006/relationships">
  <sheetPr>
    <tabColor rgb="FFFF0000"/>
    <pageSetUpPr fitToPage="1"/>
  </sheetPr>
  <dimension ref="A1:O114"/>
  <sheetViews>
    <sheetView topLeftCell="E1" zoomScaleNormal="100" zoomScaleSheetLayoutView="70" zoomScalePageLayoutView="90" workbookViewId="0">
      <pane ySplit="2" topLeftCell="A108" activePane="bottomLeft" state="frozen"/>
      <selection activeCell="D34" sqref="D34"/>
      <selection pane="bottomLeft" activeCell="K104" sqref="K104"/>
    </sheetView>
  </sheetViews>
  <sheetFormatPr defaultColWidth="10.85546875" defaultRowHeight="20.25" outlineLevelRow="1"/>
  <cols>
    <col min="1" max="1" width="12.42578125" style="4" customWidth="1"/>
    <col min="2" max="2" width="9.85546875" style="4" customWidth="1"/>
    <col min="3" max="3" width="12" style="4" customWidth="1"/>
    <col min="4" max="5" width="28.42578125" style="4" customWidth="1"/>
    <col min="6" max="6" width="40.7109375" style="4" customWidth="1"/>
    <col min="7" max="7" width="34.85546875" style="4" customWidth="1"/>
    <col min="8" max="8" width="32" style="169" customWidth="1"/>
    <col min="9" max="12" width="20.7109375" style="4" customWidth="1"/>
    <col min="13" max="13" width="19.28515625" style="4" customWidth="1"/>
    <col min="14" max="14" width="22" style="4" customWidth="1"/>
    <col min="15" max="15" width="3.28515625" style="42" customWidth="1"/>
    <col min="16" max="16384" width="10.85546875" style="4"/>
  </cols>
  <sheetData>
    <row r="1" spans="1:15" s="42" customFormat="1" ht="18" customHeight="1">
      <c r="A1" s="161" t="s">
        <v>317</v>
      </c>
      <c r="B1" s="23"/>
      <c r="C1" s="23"/>
      <c r="D1" s="23"/>
      <c r="E1" s="23"/>
      <c r="F1" s="23"/>
      <c r="G1" s="37"/>
      <c r="H1" s="202"/>
      <c r="I1" s="37"/>
      <c r="J1" s="37"/>
      <c r="K1" s="37"/>
      <c r="L1" s="37"/>
      <c r="M1" s="37"/>
      <c r="N1" s="37"/>
      <c r="O1" s="37"/>
    </row>
    <row r="2" spans="1:15" s="45" customFormat="1" ht="36.950000000000003" customHeight="1">
      <c r="A2" s="370" t="str">
        <f>'Aree di rischio per processi'!A70</f>
        <v>E) Sorveglianza e controlli</v>
      </c>
      <c r="B2" s="370"/>
      <c r="C2" s="370"/>
      <c r="D2" s="370"/>
      <c r="E2" s="370"/>
      <c r="F2" s="370"/>
      <c r="G2" s="44" t="s">
        <v>149</v>
      </c>
      <c r="H2" s="203"/>
      <c r="I2" s="38"/>
      <c r="J2" s="38"/>
      <c r="K2" s="38"/>
      <c r="L2" s="38"/>
      <c r="M2" s="38"/>
      <c r="N2" s="38"/>
      <c r="O2" s="37"/>
    </row>
    <row r="3" spans="1:15" ht="34.5" customHeight="1">
      <c r="A3" s="341" t="str">
        <f>'Aree di rischio per processi'!A72</f>
        <v>C.2.5.2 Attività di sorveglianza e vigilanza in materia di metrologia legale</v>
      </c>
      <c r="B3" s="342"/>
      <c r="C3" s="342"/>
      <c r="D3" s="342"/>
      <c r="E3" s="153"/>
      <c r="F3" s="46"/>
      <c r="G3" s="47" t="str">
        <f>IF(B6=0,"--",IF(C6&lt;10,"Basso",IF(C6&lt;18,"Medio",IF(C6&lt;25.1,"Alto",""))))</f>
        <v>Basso</v>
      </c>
      <c r="H3" s="189">
        <f>C6</f>
        <v>6.416666666666667</v>
      </c>
      <c r="I3" s="30"/>
      <c r="J3" s="30"/>
      <c r="K3" s="30"/>
      <c r="L3" s="30"/>
      <c r="M3" s="30"/>
      <c r="N3" s="30"/>
      <c r="O3" s="37"/>
    </row>
    <row r="4" spans="1:15" ht="51" customHeight="1" outlineLevel="1">
      <c r="A4" s="343" t="str">
        <f>A3</f>
        <v>C.2.5.2 Attività di sorveglianza e vigilanza in materia di metrologia legale</v>
      </c>
      <c r="B4" s="346" t="s">
        <v>134</v>
      </c>
      <c r="C4" s="347"/>
      <c r="D4" s="146" t="s">
        <v>298</v>
      </c>
      <c r="E4" s="14" t="s">
        <v>274</v>
      </c>
      <c r="F4" s="146" t="s">
        <v>273</v>
      </c>
      <c r="G4" s="188" t="s">
        <v>0</v>
      </c>
      <c r="H4" s="350" t="s">
        <v>422</v>
      </c>
      <c r="I4" s="337"/>
      <c r="J4" s="353" t="s">
        <v>423</v>
      </c>
      <c r="K4" s="337"/>
      <c r="L4" s="358" t="s">
        <v>157</v>
      </c>
      <c r="M4" s="358" t="s">
        <v>158</v>
      </c>
      <c r="N4" s="337" t="s">
        <v>133</v>
      </c>
      <c r="O4" s="37"/>
    </row>
    <row r="5" spans="1:15" ht="20.100000000000001" customHeight="1" outlineLevel="1">
      <c r="A5" s="344"/>
      <c r="B5" s="348"/>
      <c r="C5" s="349"/>
      <c r="D5" s="28" t="s">
        <v>425</v>
      </c>
      <c r="E5" s="28" t="s">
        <v>420</v>
      </c>
      <c r="F5" s="28" t="s">
        <v>421</v>
      </c>
      <c r="G5" s="28" t="s">
        <v>420</v>
      </c>
      <c r="H5" s="197" t="s">
        <v>2</v>
      </c>
      <c r="I5" s="39" t="s">
        <v>3</v>
      </c>
      <c r="J5" s="39" t="s">
        <v>2</v>
      </c>
      <c r="K5" s="39" t="s">
        <v>3</v>
      </c>
      <c r="L5" s="350"/>
      <c r="M5" s="350"/>
      <c r="N5" s="337"/>
      <c r="O5" s="37"/>
    </row>
    <row r="6" spans="1:15" ht="153" outlineLevel="1">
      <c r="A6" s="344"/>
      <c r="B6" s="176" t="s">
        <v>155</v>
      </c>
      <c r="C6" s="338">
        <f>B7*B10</f>
        <v>6.416666666666667</v>
      </c>
      <c r="D6" s="48"/>
      <c r="E6" s="48" t="s">
        <v>372</v>
      </c>
      <c r="F6" s="48" t="str">
        <f>VLOOKUP(E6,'Catalogo rischi'!$A$122:$B$131,2,FALSE)</f>
        <v>CR.1 Pilotamento delle procedure</v>
      </c>
      <c r="G6" s="48" t="s">
        <v>130</v>
      </c>
      <c r="H6" s="141" t="s">
        <v>406</v>
      </c>
      <c r="I6" s="48" t="s">
        <v>164</v>
      </c>
      <c r="J6" s="48"/>
      <c r="K6" s="48" t="s">
        <v>382</v>
      </c>
      <c r="L6" s="141" t="s">
        <v>776</v>
      </c>
      <c r="M6" s="48" t="s">
        <v>805</v>
      </c>
      <c r="N6" s="12" t="s">
        <v>806</v>
      </c>
      <c r="O6" s="37"/>
    </row>
    <row r="7" spans="1:15" ht="18" customHeight="1" outlineLevel="1">
      <c r="A7" s="344"/>
      <c r="B7" s="177">
        <f>SUM(E!B6:B47)/6</f>
        <v>2.3333333333333335</v>
      </c>
      <c r="C7" s="339"/>
      <c r="D7" s="48"/>
      <c r="E7" s="48"/>
      <c r="F7" s="48"/>
      <c r="G7" s="48"/>
      <c r="H7" s="141"/>
      <c r="I7" s="48"/>
      <c r="J7" s="48"/>
      <c r="K7" s="48"/>
      <c r="L7" s="48"/>
      <c r="M7" s="141"/>
      <c r="N7" s="85"/>
      <c r="O7" s="37"/>
    </row>
    <row r="8" spans="1:15" ht="18" customHeight="1" outlineLevel="1">
      <c r="A8" s="344"/>
      <c r="B8" s="179"/>
      <c r="C8" s="339"/>
      <c r="D8" s="48"/>
      <c r="E8" s="48"/>
      <c r="F8" s="48"/>
      <c r="G8" s="48"/>
      <c r="H8" s="141"/>
      <c r="I8" s="48"/>
      <c r="J8" s="48"/>
      <c r="K8" s="48"/>
      <c r="L8" s="48"/>
      <c r="M8" s="141"/>
      <c r="N8" s="12"/>
      <c r="O8" s="37"/>
    </row>
    <row r="9" spans="1:15" ht="18" customHeight="1" outlineLevel="1">
      <c r="A9" s="344"/>
      <c r="B9" s="179" t="s">
        <v>101</v>
      </c>
      <c r="C9" s="339"/>
      <c r="D9" s="48"/>
      <c r="E9" s="48"/>
      <c r="F9" s="48"/>
      <c r="G9" s="48"/>
      <c r="H9" s="141"/>
      <c r="I9" s="48"/>
      <c r="J9" s="48"/>
      <c r="K9" s="48"/>
      <c r="L9" s="141"/>
      <c r="M9" s="141"/>
      <c r="N9" s="12"/>
      <c r="O9" s="37"/>
    </row>
    <row r="10" spans="1:15" ht="18" customHeight="1" outlineLevel="1">
      <c r="A10" s="344"/>
      <c r="B10" s="178">
        <f>SUM(E!E6:E34)/4</f>
        <v>2.75</v>
      </c>
      <c r="C10" s="339"/>
      <c r="D10" s="48"/>
      <c r="E10" s="48"/>
      <c r="F10" s="48"/>
      <c r="G10" s="48"/>
      <c r="H10" s="141"/>
      <c r="I10" s="48"/>
      <c r="J10" s="48"/>
      <c r="K10" s="48"/>
      <c r="L10" s="141"/>
      <c r="M10" s="141"/>
      <c r="N10" s="12"/>
      <c r="O10" s="37"/>
    </row>
    <row r="11" spans="1:15" ht="18" customHeight="1" outlineLevel="1">
      <c r="A11" s="344"/>
      <c r="B11" s="71"/>
      <c r="C11" s="339"/>
      <c r="D11" s="48"/>
      <c r="E11" s="48"/>
      <c r="F11" s="48"/>
      <c r="G11" s="48"/>
      <c r="H11" s="141"/>
      <c r="I11" s="48"/>
      <c r="J11" s="48"/>
      <c r="K11" s="48"/>
      <c r="L11" s="48"/>
      <c r="M11" s="48"/>
      <c r="N11" s="12"/>
      <c r="O11" s="37"/>
    </row>
    <row r="12" spans="1:15" ht="18" customHeight="1" outlineLevel="1">
      <c r="A12" s="344"/>
      <c r="B12" s="71"/>
      <c r="C12" s="339"/>
      <c r="D12" s="48"/>
      <c r="E12" s="48"/>
      <c r="F12" s="48"/>
      <c r="G12" s="48"/>
      <c r="H12" s="141"/>
      <c r="I12" s="48"/>
      <c r="J12" s="48"/>
      <c r="K12" s="48"/>
      <c r="L12" s="48"/>
      <c r="M12" s="48"/>
      <c r="N12" s="12"/>
      <c r="O12" s="37"/>
    </row>
    <row r="13" spans="1:15" ht="18" customHeight="1" outlineLevel="1">
      <c r="A13" s="344"/>
      <c r="B13" s="230"/>
      <c r="C13" s="339"/>
      <c r="D13" s="48"/>
      <c r="E13" s="48"/>
      <c r="F13" s="48"/>
      <c r="G13" s="48"/>
      <c r="H13" s="141"/>
      <c r="I13" s="48"/>
      <c r="J13" s="48"/>
      <c r="K13" s="48"/>
      <c r="L13" s="48"/>
      <c r="M13" s="48"/>
      <c r="N13" s="12"/>
      <c r="O13" s="37"/>
    </row>
    <row r="14" spans="1:15" ht="18" customHeight="1" outlineLevel="1">
      <c r="A14" s="344"/>
      <c r="B14" s="71"/>
      <c r="C14" s="339"/>
      <c r="D14" s="48"/>
      <c r="E14" s="48"/>
      <c r="F14" s="48"/>
      <c r="G14" s="48"/>
      <c r="H14" s="141"/>
      <c r="I14" s="48"/>
      <c r="J14" s="48"/>
      <c r="K14" s="48"/>
      <c r="L14" s="48"/>
      <c r="M14" s="48"/>
      <c r="N14" s="12"/>
      <c r="O14" s="37"/>
    </row>
    <row r="15" spans="1:15" ht="18" customHeight="1" outlineLevel="1">
      <c r="A15" s="345"/>
      <c r="B15" s="154"/>
      <c r="C15" s="340"/>
      <c r="D15" s="48"/>
      <c r="E15" s="48"/>
      <c r="F15" s="48"/>
      <c r="G15" s="48"/>
      <c r="H15" s="141"/>
      <c r="I15" s="48"/>
      <c r="J15" s="48"/>
      <c r="K15" s="48"/>
      <c r="L15" s="48"/>
      <c r="M15" s="48"/>
      <c r="N15" s="12"/>
      <c r="O15" s="37"/>
    </row>
    <row r="16" spans="1:15">
      <c r="A16" s="30"/>
      <c r="B16" s="30"/>
      <c r="C16" s="30"/>
      <c r="D16" s="30"/>
      <c r="E16" s="30"/>
      <c r="F16" s="30"/>
      <c r="G16" s="30"/>
      <c r="H16" s="204"/>
      <c r="I16" s="30"/>
      <c r="J16" s="30"/>
      <c r="K16" s="30"/>
      <c r="L16" s="30"/>
      <c r="M16" s="30"/>
      <c r="N16" s="30"/>
      <c r="O16" s="37"/>
    </row>
    <row r="17" spans="1:15" ht="51" customHeight="1">
      <c r="A17" s="341" t="str">
        <f>'Aree di rischio per processi'!A74</f>
        <v>C.2.7.1 Sicurezza e conformità prodotti</v>
      </c>
      <c r="B17" s="342"/>
      <c r="C17" s="342"/>
      <c r="D17" s="342"/>
      <c r="E17" s="153"/>
      <c r="F17" s="46"/>
      <c r="G17" s="47" t="str">
        <f>IF(B20=0,"--",IF(C20&lt;10,"Basso",IF(C20&lt;18,"Medio",IF(C20&lt;25.1,"Alto",""))))</f>
        <v>Basso</v>
      </c>
      <c r="H17" s="189">
        <f>C20</f>
        <v>5.25</v>
      </c>
      <c r="I17" s="30"/>
      <c r="J17" s="30"/>
      <c r="K17" s="30"/>
      <c r="L17" s="30"/>
      <c r="M17" s="30"/>
      <c r="N17" s="30"/>
      <c r="O17" s="37"/>
    </row>
    <row r="18" spans="1:15" ht="51" customHeight="1" outlineLevel="1">
      <c r="A18" s="343" t="str">
        <f>A17</f>
        <v>C.2.7.1 Sicurezza e conformità prodotti</v>
      </c>
      <c r="B18" s="346" t="s">
        <v>134</v>
      </c>
      <c r="C18" s="347"/>
      <c r="D18" s="146" t="s">
        <v>298</v>
      </c>
      <c r="E18" s="14" t="s">
        <v>274</v>
      </c>
      <c r="F18" s="146" t="s">
        <v>273</v>
      </c>
      <c r="G18" s="188" t="s">
        <v>0</v>
      </c>
      <c r="H18" s="350" t="s">
        <v>422</v>
      </c>
      <c r="I18" s="337"/>
      <c r="J18" s="353" t="s">
        <v>423</v>
      </c>
      <c r="K18" s="337"/>
      <c r="L18" s="358" t="s">
        <v>157</v>
      </c>
      <c r="M18" s="358" t="s">
        <v>158</v>
      </c>
      <c r="N18" s="337" t="s">
        <v>133</v>
      </c>
      <c r="O18" s="37"/>
    </row>
    <row r="19" spans="1:15" ht="20.100000000000001" customHeight="1" outlineLevel="1">
      <c r="A19" s="344"/>
      <c r="B19" s="348"/>
      <c r="C19" s="349"/>
      <c r="D19" s="28" t="s">
        <v>425</v>
      </c>
      <c r="E19" s="28" t="s">
        <v>420</v>
      </c>
      <c r="F19" s="28" t="s">
        <v>421</v>
      </c>
      <c r="G19" s="28" t="s">
        <v>420</v>
      </c>
      <c r="H19" s="197" t="s">
        <v>2</v>
      </c>
      <c r="I19" s="39" t="s">
        <v>3</v>
      </c>
      <c r="J19" s="39" t="s">
        <v>2</v>
      </c>
      <c r="K19" s="39" t="s">
        <v>3</v>
      </c>
      <c r="L19" s="350"/>
      <c r="M19" s="350"/>
      <c r="N19" s="337"/>
      <c r="O19" s="37"/>
    </row>
    <row r="20" spans="1:15" ht="165.6" customHeight="1" outlineLevel="1">
      <c r="A20" s="344"/>
      <c r="B20" s="176" t="s">
        <v>155</v>
      </c>
      <c r="C20" s="338">
        <f>B21*B24</f>
        <v>5.25</v>
      </c>
      <c r="D20" s="48"/>
      <c r="E20" s="48" t="s">
        <v>370</v>
      </c>
      <c r="F20" s="48" t="str">
        <f>VLOOKUP(E20,'Catalogo rischi'!$A$122:$B$131,2,FALSE)</f>
        <v>CR.6 Uso improprio o distorto della discrezionalità</v>
      </c>
      <c r="G20" s="48" t="s">
        <v>130</v>
      </c>
      <c r="H20" s="141" t="s">
        <v>406</v>
      </c>
      <c r="I20" s="48" t="s">
        <v>164</v>
      </c>
      <c r="J20" s="48" t="s">
        <v>381</v>
      </c>
      <c r="K20" s="48"/>
      <c r="L20" s="48" t="s">
        <v>776</v>
      </c>
      <c r="M20" s="48" t="s">
        <v>807</v>
      </c>
      <c r="N20" s="12" t="s">
        <v>808</v>
      </c>
      <c r="O20" s="37"/>
    </row>
    <row r="21" spans="1:15" ht="18" customHeight="1" outlineLevel="1">
      <c r="A21" s="344"/>
      <c r="B21" s="177">
        <f>SUM(E!B54:B95)/6</f>
        <v>2.3333333333333335</v>
      </c>
      <c r="C21" s="339"/>
      <c r="D21" s="48"/>
      <c r="E21" s="48"/>
      <c r="F21" s="48"/>
      <c r="G21" s="48"/>
      <c r="H21" s="141"/>
      <c r="I21" s="48"/>
      <c r="J21" s="48"/>
      <c r="K21" s="48"/>
      <c r="L21" s="48"/>
      <c r="M21" s="48"/>
      <c r="N21" s="12"/>
      <c r="O21" s="37"/>
    </row>
    <row r="22" spans="1:15" ht="18" customHeight="1" outlineLevel="1">
      <c r="A22" s="344"/>
      <c r="B22" s="179"/>
      <c r="C22" s="339"/>
      <c r="D22" s="48"/>
      <c r="E22" s="48"/>
      <c r="F22" s="48"/>
      <c r="G22" s="48"/>
      <c r="H22" s="141"/>
      <c r="I22" s="48"/>
      <c r="J22" s="48"/>
      <c r="K22" s="48"/>
      <c r="L22" s="48"/>
      <c r="M22" s="48"/>
      <c r="N22" s="12"/>
      <c r="O22" s="37"/>
    </row>
    <row r="23" spans="1:15" ht="18" customHeight="1" outlineLevel="1">
      <c r="A23" s="344"/>
      <c r="B23" s="179" t="s">
        <v>101</v>
      </c>
      <c r="C23" s="339"/>
      <c r="D23" s="48"/>
      <c r="E23" s="48"/>
      <c r="F23" s="48"/>
      <c r="G23" s="48"/>
      <c r="H23" s="141"/>
      <c r="I23" s="48"/>
      <c r="J23" s="48"/>
      <c r="K23" s="48"/>
      <c r="L23" s="48"/>
      <c r="M23" s="48"/>
      <c r="N23" s="12"/>
      <c r="O23" s="37"/>
    </row>
    <row r="24" spans="1:15" ht="18" customHeight="1" outlineLevel="1">
      <c r="A24" s="344"/>
      <c r="B24" s="178">
        <f>SUM(E!E102:E130)/4</f>
        <v>2.25</v>
      </c>
      <c r="C24" s="339"/>
      <c r="D24" s="48"/>
      <c r="E24" s="48"/>
      <c r="F24" s="48"/>
      <c r="G24" s="48"/>
      <c r="H24" s="141"/>
      <c r="I24" s="48"/>
      <c r="J24" s="48"/>
      <c r="K24" s="48"/>
      <c r="L24" s="48"/>
      <c r="M24" s="48"/>
      <c r="N24" s="12"/>
      <c r="O24" s="37"/>
    </row>
    <row r="25" spans="1:15" ht="18" customHeight="1" outlineLevel="1">
      <c r="A25" s="344"/>
      <c r="B25" s="71"/>
      <c r="C25" s="339"/>
      <c r="D25" s="48"/>
      <c r="E25" s="48"/>
      <c r="F25" s="48"/>
      <c r="G25" s="48"/>
      <c r="H25" s="141"/>
      <c r="I25" s="48"/>
      <c r="J25" s="48"/>
      <c r="K25" s="48"/>
      <c r="L25" s="48"/>
      <c r="M25" s="48"/>
      <c r="N25" s="12"/>
      <c r="O25" s="37"/>
    </row>
    <row r="26" spans="1:15" ht="18" customHeight="1" outlineLevel="1">
      <c r="A26" s="344"/>
      <c r="B26" s="71"/>
      <c r="C26" s="339"/>
      <c r="D26" s="48"/>
      <c r="E26" s="48"/>
      <c r="F26" s="48"/>
      <c r="G26" s="48"/>
      <c r="H26" s="141"/>
      <c r="I26" s="48"/>
      <c r="J26" s="48"/>
      <c r="K26" s="48"/>
      <c r="L26" s="48"/>
      <c r="M26" s="48"/>
      <c r="N26" s="12"/>
      <c r="O26" s="37"/>
    </row>
    <row r="27" spans="1:15" ht="18" customHeight="1" outlineLevel="1">
      <c r="A27" s="344"/>
      <c r="B27" s="230"/>
      <c r="C27" s="339"/>
      <c r="D27" s="48"/>
      <c r="E27" s="48"/>
      <c r="F27" s="48"/>
      <c r="G27" s="48"/>
      <c r="H27" s="141"/>
      <c r="I27" s="48"/>
      <c r="J27" s="48"/>
      <c r="K27" s="48"/>
      <c r="L27" s="48"/>
      <c r="M27" s="48"/>
      <c r="N27" s="12"/>
      <c r="O27" s="37"/>
    </row>
    <row r="28" spans="1:15" ht="18" customHeight="1" outlineLevel="1">
      <c r="A28" s="344"/>
      <c r="B28" s="71"/>
      <c r="C28" s="339"/>
      <c r="D28" s="48"/>
      <c r="E28" s="48"/>
      <c r="F28" s="48"/>
      <c r="G28" s="48"/>
      <c r="H28" s="141"/>
      <c r="I28" s="48"/>
      <c r="J28" s="48"/>
      <c r="K28" s="48"/>
      <c r="L28" s="48"/>
      <c r="M28" s="48"/>
      <c r="N28" s="12"/>
      <c r="O28" s="37"/>
    </row>
    <row r="29" spans="1:15" ht="18" customHeight="1" outlineLevel="1">
      <c r="A29" s="345"/>
      <c r="B29" s="154"/>
      <c r="C29" s="340"/>
      <c r="D29" s="48"/>
      <c r="E29" s="48"/>
      <c r="F29" s="48"/>
      <c r="G29" s="48"/>
      <c r="H29" s="141"/>
      <c r="I29" s="48"/>
      <c r="J29" s="48"/>
      <c r="K29" s="48"/>
      <c r="L29" s="48"/>
      <c r="M29" s="48"/>
      <c r="N29" s="12"/>
      <c r="O29" s="37"/>
    </row>
    <row r="30" spans="1:15">
      <c r="A30" s="30"/>
      <c r="B30" s="30"/>
      <c r="C30" s="30"/>
      <c r="D30" s="30"/>
      <c r="E30" s="30"/>
      <c r="F30" s="30"/>
      <c r="G30" s="30"/>
      <c r="H30" s="204"/>
      <c r="I30" s="30"/>
      <c r="J30" s="30"/>
      <c r="K30" s="30"/>
      <c r="L30" s="30"/>
      <c r="M30" s="30"/>
      <c r="N30" s="30"/>
      <c r="O30" s="37"/>
    </row>
    <row r="31" spans="1:15" ht="36.75" customHeight="1">
      <c r="A31" s="341" t="str">
        <f>'Aree di rischio per processi'!A75</f>
        <v>C.2.7.2 Gestione controlli prodotti delle filiere del made in Italy e organismi di controllo</v>
      </c>
      <c r="B31" s="342"/>
      <c r="C31" s="342"/>
      <c r="D31" s="342"/>
      <c r="E31" s="168"/>
      <c r="F31" s="46"/>
      <c r="G31" s="47" t="str">
        <f>IF(B34=0,"--",IF(C34&lt;10,"Basso",IF(C34&lt;18,"Medio",IF(C34&lt;25.1,"Alto",""))))</f>
        <v>Basso</v>
      </c>
      <c r="H31" s="189">
        <f>C34</f>
        <v>4.125</v>
      </c>
      <c r="I31" s="30"/>
      <c r="J31" s="30"/>
      <c r="K31" s="30"/>
      <c r="L31" s="30"/>
      <c r="M31" s="30"/>
      <c r="N31" s="30"/>
      <c r="O31" s="37"/>
    </row>
    <row r="32" spans="1:15" ht="51" customHeight="1" outlineLevel="1">
      <c r="A32" s="343" t="str">
        <f>A31</f>
        <v>C.2.7.2 Gestione controlli prodotti delle filiere del made in Italy e organismi di controllo</v>
      </c>
      <c r="B32" s="346" t="s">
        <v>134</v>
      </c>
      <c r="C32" s="347"/>
      <c r="D32" s="146" t="s">
        <v>298</v>
      </c>
      <c r="E32" s="14" t="s">
        <v>274</v>
      </c>
      <c r="F32" s="146" t="s">
        <v>273</v>
      </c>
      <c r="G32" s="188" t="s">
        <v>0</v>
      </c>
      <c r="H32" s="350" t="s">
        <v>422</v>
      </c>
      <c r="I32" s="337"/>
      <c r="J32" s="353" t="s">
        <v>423</v>
      </c>
      <c r="K32" s="337"/>
      <c r="L32" s="358" t="s">
        <v>157</v>
      </c>
      <c r="M32" s="358" t="s">
        <v>158</v>
      </c>
      <c r="N32" s="337" t="s">
        <v>133</v>
      </c>
      <c r="O32" s="37"/>
    </row>
    <row r="33" spans="1:15" ht="20.100000000000001" customHeight="1" outlineLevel="1">
      <c r="A33" s="344"/>
      <c r="B33" s="348"/>
      <c r="C33" s="349"/>
      <c r="D33" s="28" t="s">
        <v>425</v>
      </c>
      <c r="E33" s="28" t="s">
        <v>420</v>
      </c>
      <c r="F33" s="28" t="s">
        <v>421</v>
      </c>
      <c r="G33" s="28" t="s">
        <v>420</v>
      </c>
      <c r="H33" s="197" t="s">
        <v>2</v>
      </c>
      <c r="I33" s="39" t="s">
        <v>3</v>
      </c>
      <c r="J33" s="39" t="s">
        <v>2</v>
      </c>
      <c r="K33" s="39" t="s">
        <v>3</v>
      </c>
      <c r="L33" s="350"/>
      <c r="M33" s="350"/>
      <c r="N33" s="337"/>
      <c r="O33" s="37"/>
    </row>
    <row r="34" spans="1:15" ht="170.45" customHeight="1" outlineLevel="1">
      <c r="A34" s="344"/>
      <c r="B34" s="176" t="s">
        <v>155</v>
      </c>
      <c r="C34" s="338">
        <f>B35*B38</f>
        <v>4.125</v>
      </c>
      <c r="D34" s="48"/>
      <c r="E34" s="48" t="s">
        <v>373</v>
      </c>
      <c r="F34" s="48" t="str">
        <f>VLOOKUP(E34,'Catalogo rischi'!$A$122:$B$131,2,FALSE)</f>
        <v>CR.3 Conflitto di interessi</v>
      </c>
      <c r="G34" s="48" t="s">
        <v>130</v>
      </c>
      <c r="H34" s="141" t="s">
        <v>389</v>
      </c>
      <c r="I34" s="48" t="s">
        <v>164</v>
      </c>
      <c r="J34" s="48" t="s">
        <v>381</v>
      </c>
      <c r="K34" s="48"/>
      <c r="L34" s="48" t="s">
        <v>776</v>
      </c>
      <c r="M34" s="48" t="s">
        <v>809</v>
      </c>
      <c r="N34" s="12" t="s">
        <v>810</v>
      </c>
      <c r="O34" s="37"/>
    </row>
    <row r="35" spans="1:15" ht="18" customHeight="1" outlineLevel="1">
      <c r="A35" s="344"/>
      <c r="B35" s="177">
        <f>SUM(E!B102:B143)/6</f>
        <v>1.8333333333333333</v>
      </c>
      <c r="C35" s="339"/>
      <c r="D35" s="48"/>
      <c r="E35" s="48"/>
      <c r="F35" s="48"/>
      <c r="G35" s="48"/>
      <c r="H35" s="141"/>
      <c r="I35" s="48"/>
      <c r="J35" s="48"/>
      <c r="K35" s="48"/>
      <c r="L35" s="48"/>
      <c r="M35" s="48"/>
      <c r="N35" s="12"/>
      <c r="O35" s="37"/>
    </row>
    <row r="36" spans="1:15" ht="18" customHeight="1" outlineLevel="1">
      <c r="A36" s="344"/>
      <c r="B36" s="179"/>
      <c r="C36" s="339"/>
      <c r="D36" s="48"/>
      <c r="E36" s="48"/>
      <c r="F36" s="48"/>
      <c r="G36" s="48"/>
      <c r="H36" s="141"/>
      <c r="I36" s="48"/>
      <c r="J36" s="48"/>
      <c r="K36" s="48"/>
      <c r="L36" s="48"/>
      <c r="M36" s="48"/>
      <c r="N36" s="12"/>
      <c r="O36" s="37"/>
    </row>
    <row r="37" spans="1:15" ht="18" customHeight="1" outlineLevel="1">
      <c r="A37" s="344"/>
      <c r="B37" s="179" t="s">
        <v>101</v>
      </c>
      <c r="C37" s="339"/>
      <c r="D37" s="48"/>
      <c r="E37" s="48"/>
      <c r="F37" s="48"/>
      <c r="G37" s="48"/>
      <c r="H37" s="141"/>
      <c r="I37" s="48"/>
      <c r="J37" s="48"/>
      <c r="K37" s="48"/>
      <c r="L37" s="48"/>
      <c r="M37" s="48"/>
      <c r="N37" s="12"/>
      <c r="O37" s="37"/>
    </row>
    <row r="38" spans="1:15" ht="18" customHeight="1" outlineLevel="1">
      <c r="A38" s="344"/>
      <c r="B38" s="178">
        <f>SUM(E!E102:F130)/4</f>
        <v>2.25</v>
      </c>
      <c r="C38" s="339"/>
      <c r="D38" s="48"/>
      <c r="E38" s="48"/>
      <c r="F38" s="48"/>
      <c r="G38" s="48"/>
      <c r="H38" s="141"/>
      <c r="I38" s="48"/>
      <c r="J38" s="48"/>
      <c r="K38" s="48"/>
      <c r="L38" s="48"/>
      <c r="M38" s="48"/>
      <c r="N38" s="12"/>
      <c r="O38" s="37"/>
    </row>
    <row r="39" spans="1:15" ht="18" customHeight="1" outlineLevel="1">
      <c r="A39" s="344"/>
      <c r="B39" s="71"/>
      <c r="C39" s="339"/>
      <c r="D39" s="48"/>
      <c r="E39" s="48"/>
      <c r="F39" s="48"/>
      <c r="G39" s="48"/>
      <c r="H39" s="141"/>
      <c r="I39" s="48"/>
      <c r="J39" s="48"/>
      <c r="K39" s="48"/>
      <c r="L39" s="48"/>
      <c r="M39" s="48"/>
      <c r="N39" s="12"/>
      <c r="O39" s="37"/>
    </row>
    <row r="40" spans="1:15" ht="18" customHeight="1" outlineLevel="1">
      <c r="A40" s="344"/>
      <c r="B40" s="71"/>
      <c r="C40" s="339"/>
      <c r="D40" s="48"/>
      <c r="E40" s="48"/>
      <c r="F40" s="48"/>
      <c r="G40" s="48"/>
      <c r="H40" s="141"/>
      <c r="I40" s="48"/>
      <c r="J40" s="48"/>
      <c r="K40" s="48"/>
      <c r="L40" s="48"/>
      <c r="M40" s="48"/>
      <c r="N40" s="12"/>
      <c r="O40" s="37"/>
    </row>
    <row r="41" spans="1:15" ht="18" customHeight="1" outlineLevel="1">
      <c r="A41" s="344"/>
      <c r="B41" s="230"/>
      <c r="C41" s="339"/>
      <c r="D41" s="48"/>
      <c r="E41" s="48"/>
      <c r="F41" s="48"/>
      <c r="G41" s="48"/>
      <c r="H41" s="141"/>
      <c r="I41" s="48"/>
      <c r="J41" s="48"/>
      <c r="K41" s="48"/>
      <c r="L41" s="48"/>
      <c r="M41" s="48"/>
      <c r="N41" s="12"/>
      <c r="O41" s="37"/>
    </row>
    <row r="42" spans="1:15" ht="18" customHeight="1" outlineLevel="1">
      <c r="A42" s="344"/>
      <c r="B42" s="71"/>
      <c r="C42" s="339"/>
      <c r="D42" s="48"/>
      <c r="E42" s="48"/>
      <c r="F42" s="48"/>
      <c r="G42" s="48"/>
      <c r="H42" s="141"/>
      <c r="I42" s="48"/>
      <c r="J42" s="48"/>
      <c r="K42" s="48"/>
      <c r="L42" s="48"/>
      <c r="M42" s="48"/>
      <c r="N42" s="12"/>
      <c r="O42" s="37"/>
    </row>
    <row r="43" spans="1:15" ht="18" customHeight="1" outlineLevel="1">
      <c r="A43" s="345"/>
      <c r="B43" s="154"/>
      <c r="C43" s="340"/>
      <c r="D43" s="48"/>
      <c r="E43" s="48"/>
      <c r="F43" s="48"/>
      <c r="G43" s="48"/>
      <c r="H43" s="141"/>
      <c r="I43" s="48"/>
      <c r="J43" s="48"/>
      <c r="K43" s="48"/>
      <c r="L43" s="48"/>
      <c r="M43" s="48"/>
      <c r="N43" s="12"/>
      <c r="O43" s="37"/>
    </row>
    <row r="44" spans="1:15">
      <c r="A44" s="30"/>
      <c r="B44" s="30"/>
      <c r="C44" s="30"/>
      <c r="D44" s="30"/>
      <c r="E44" s="30"/>
      <c r="F44" s="30"/>
      <c r="G44" s="30"/>
      <c r="H44" s="204"/>
      <c r="I44" s="30"/>
      <c r="J44" s="30"/>
      <c r="K44" s="30"/>
      <c r="L44" s="30"/>
      <c r="M44" s="30"/>
      <c r="N44" s="30"/>
      <c r="O44" s="37"/>
    </row>
    <row r="45" spans="1:15" ht="20.25" customHeight="1">
      <c r="A45" s="341" t="str">
        <f>'Aree di rischio per processi'!A76</f>
        <v>C.2.7.3 Regolamentazione del mercato</v>
      </c>
      <c r="B45" s="342"/>
      <c r="C45" s="342"/>
      <c r="D45" s="342"/>
      <c r="E45" s="153"/>
      <c r="F45" s="46"/>
      <c r="G45" s="47" t="str">
        <f>IF(B48=0,"--",IF(C48&lt;10,"Basso",IF(C48&lt;18,"Medio",IF(C48&lt;25.1,"Alto",""))))</f>
        <v>Basso</v>
      </c>
      <c r="H45" s="189">
        <f>C48</f>
        <v>3.7916666666666665</v>
      </c>
      <c r="I45" s="30"/>
      <c r="J45" s="30"/>
      <c r="K45" s="30"/>
      <c r="L45" s="30"/>
      <c r="M45" s="30"/>
      <c r="N45" s="30"/>
      <c r="O45" s="37"/>
    </row>
    <row r="46" spans="1:15" ht="51" customHeight="1" outlineLevel="1">
      <c r="A46" s="343" t="str">
        <f>A45</f>
        <v>C.2.7.3 Regolamentazione del mercato</v>
      </c>
      <c r="B46" s="346" t="s">
        <v>134</v>
      </c>
      <c r="C46" s="347"/>
      <c r="D46" s="146" t="s">
        <v>298</v>
      </c>
      <c r="E46" s="14" t="s">
        <v>274</v>
      </c>
      <c r="F46" s="146" t="s">
        <v>273</v>
      </c>
      <c r="G46" s="188" t="s">
        <v>0</v>
      </c>
      <c r="H46" s="350" t="s">
        <v>422</v>
      </c>
      <c r="I46" s="337"/>
      <c r="J46" s="353" t="s">
        <v>423</v>
      </c>
      <c r="K46" s="337"/>
      <c r="L46" s="358" t="s">
        <v>157</v>
      </c>
      <c r="M46" s="358" t="s">
        <v>158</v>
      </c>
      <c r="N46" s="337" t="s">
        <v>133</v>
      </c>
      <c r="O46" s="37"/>
    </row>
    <row r="47" spans="1:15" ht="20.100000000000001" customHeight="1" outlineLevel="1">
      <c r="A47" s="344"/>
      <c r="B47" s="348"/>
      <c r="C47" s="349"/>
      <c r="D47" s="28" t="s">
        <v>425</v>
      </c>
      <c r="E47" s="28" t="s">
        <v>420</v>
      </c>
      <c r="F47" s="28" t="s">
        <v>421</v>
      </c>
      <c r="G47" s="28" t="s">
        <v>420</v>
      </c>
      <c r="H47" s="197" t="s">
        <v>2</v>
      </c>
      <c r="I47" s="39" t="s">
        <v>3</v>
      </c>
      <c r="J47" s="39" t="s">
        <v>2</v>
      </c>
      <c r="K47" s="39" t="s">
        <v>3</v>
      </c>
      <c r="L47" s="350"/>
      <c r="M47" s="350"/>
      <c r="N47" s="337"/>
      <c r="O47" s="37"/>
    </row>
    <row r="48" spans="1:15" ht="163.15" customHeight="1" outlineLevel="1">
      <c r="A48" s="344"/>
      <c r="B48" s="176" t="s">
        <v>155</v>
      </c>
      <c r="C48" s="338">
        <f>B49*B52</f>
        <v>3.7916666666666665</v>
      </c>
      <c r="D48" s="48"/>
      <c r="E48" s="48" t="s">
        <v>369</v>
      </c>
      <c r="F48" s="48" t="str">
        <f>VLOOKUP(E48,'Catalogo rischi'!$A$122:$B$131,2,FALSE)</f>
        <v>CR.6 Uso improprio o distorto della discrezionalità</v>
      </c>
      <c r="G48" s="48" t="s">
        <v>130</v>
      </c>
      <c r="H48" s="141" t="s">
        <v>404</v>
      </c>
      <c r="I48" s="48" t="s">
        <v>164</v>
      </c>
      <c r="J48" s="48"/>
      <c r="K48" s="48"/>
      <c r="L48" s="48" t="s">
        <v>776</v>
      </c>
      <c r="M48" s="48" t="s">
        <v>811</v>
      </c>
      <c r="N48" s="12" t="s">
        <v>812</v>
      </c>
      <c r="O48" s="37"/>
    </row>
    <row r="49" spans="1:15" ht="18" customHeight="1" outlineLevel="1">
      <c r="A49" s="344"/>
      <c r="B49" s="177">
        <f>SUM(E!B151:B192)/6</f>
        <v>2.1666666666666665</v>
      </c>
      <c r="C49" s="339"/>
      <c r="D49" s="48"/>
      <c r="E49" s="48"/>
      <c r="F49" s="48"/>
      <c r="G49" s="48"/>
      <c r="H49" s="141"/>
      <c r="I49" s="48"/>
      <c r="J49" s="48"/>
      <c r="K49" s="48"/>
      <c r="L49" s="48"/>
      <c r="M49" s="48"/>
      <c r="N49" s="12"/>
      <c r="O49" s="37"/>
    </row>
    <row r="50" spans="1:15" ht="18" customHeight="1" outlineLevel="1">
      <c r="A50" s="344"/>
      <c r="B50" s="179"/>
      <c r="C50" s="339"/>
      <c r="D50" s="48"/>
      <c r="E50" s="48"/>
      <c r="F50" s="48"/>
      <c r="G50" s="48"/>
      <c r="H50" s="141"/>
      <c r="I50" s="48"/>
      <c r="J50" s="48"/>
      <c r="K50" s="48"/>
      <c r="L50" s="48"/>
      <c r="M50" s="48"/>
      <c r="N50" s="12"/>
      <c r="O50" s="37"/>
    </row>
    <row r="51" spans="1:15" ht="18" customHeight="1" outlineLevel="1">
      <c r="A51" s="344"/>
      <c r="B51" s="179" t="s">
        <v>101</v>
      </c>
      <c r="C51" s="339"/>
      <c r="D51" s="48"/>
      <c r="E51" s="48"/>
      <c r="F51" s="48"/>
      <c r="G51" s="48"/>
      <c r="H51" s="141"/>
      <c r="I51" s="48"/>
      <c r="J51" s="48"/>
      <c r="K51" s="48"/>
      <c r="L51" s="48"/>
      <c r="M51" s="48"/>
      <c r="N51" s="12"/>
      <c r="O51" s="37"/>
    </row>
    <row r="52" spans="1:15" ht="18" customHeight="1" outlineLevel="1">
      <c r="A52" s="344"/>
      <c r="B52" s="178">
        <f>SUM(E!E151:E179)/4</f>
        <v>1.75</v>
      </c>
      <c r="C52" s="339"/>
      <c r="D52" s="48"/>
      <c r="E52" s="48"/>
      <c r="F52" s="48"/>
      <c r="G52" s="48"/>
      <c r="H52" s="141"/>
      <c r="I52" s="48"/>
      <c r="J52" s="48"/>
      <c r="K52" s="48"/>
      <c r="L52" s="48"/>
      <c r="M52" s="48"/>
      <c r="N52" s="12"/>
      <c r="O52" s="37"/>
    </row>
    <row r="53" spans="1:15" ht="18" customHeight="1" outlineLevel="1">
      <c r="A53" s="344"/>
      <c r="B53" s="71"/>
      <c r="C53" s="339"/>
      <c r="D53" s="48"/>
      <c r="E53" s="48"/>
      <c r="F53" s="48"/>
      <c r="G53" s="48"/>
      <c r="H53" s="141"/>
      <c r="I53" s="48"/>
      <c r="J53" s="48"/>
      <c r="K53" s="48"/>
      <c r="L53" s="48"/>
      <c r="M53" s="48"/>
      <c r="N53" s="12"/>
      <c r="O53" s="37"/>
    </row>
    <row r="54" spans="1:15" ht="18" customHeight="1" outlineLevel="1">
      <c r="A54" s="344"/>
      <c r="B54" s="71"/>
      <c r="C54" s="339"/>
      <c r="D54" s="48"/>
      <c r="E54" s="48"/>
      <c r="F54" s="48"/>
      <c r="G54" s="48"/>
      <c r="H54" s="141"/>
      <c r="I54" s="48"/>
      <c r="J54" s="48"/>
      <c r="K54" s="48"/>
      <c r="L54" s="48"/>
      <c r="M54" s="48"/>
      <c r="N54" s="12"/>
      <c r="O54" s="37"/>
    </row>
    <row r="55" spans="1:15" ht="18" customHeight="1" outlineLevel="1">
      <c r="A55" s="344"/>
      <c r="B55" s="230"/>
      <c r="C55" s="339"/>
      <c r="D55" s="48"/>
      <c r="E55" s="48"/>
      <c r="F55" s="48"/>
      <c r="G55" s="48"/>
      <c r="H55" s="141"/>
      <c r="I55" s="48"/>
      <c r="J55" s="48"/>
      <c r="K55" s="48"/>
      <c r="L55" s="48"/>
      <c r="M55" s="48"/>
      <c r="N55" s="12"/>
      <c r="O55" s="37"/>
    </row>
    <row r="56" spans="1:15" ht="18" customHeight="1" outlineLevel="1">
      <c r="A56" s="344"/>
      <c r="B56" s="71"/>
      <c r="C56" s="339"/>
      <c r="D56" s="48"/>
      <c r="E56" s="48"/>
      <c r="F56" s="48"/>
      <c r="G56" s="48"/>
      <c r="H56" s="141"/>
      <c r="I56" s="48"/>
      <c r="J56" s="48"/>
      <c r="K56" s="48"/>
      <c r="L56" s="48"/>
      <c r="M56" s="48"/>
      <c r="N56" s="12"/>
      <c r="O56" s="37"/>
    </row>
    <row r="57" spans="1:15" ht="18" customHeight="1" outlineLevel="1">
      <c r="A57" s="345"/>
      <c r="B57" s="154"/>
      <c r="C57" s="340"/>
      <c r="D57" s="48"/>
      <c r="E57" s="48"/>
      <c r="F57" s="48"/>
      <c r="G57" s="48"/>
      <c r="H57" s="141"/>
      <c r="I57" s="48"/>
      <c r="J57" s="48"/>
      <c r="K57" s="48"/>
      <c r="L57" s="48"/>
      <c r="M57" s="48"/>
      <c r="N57" s="12"/>
      <c r="O57" s="37"/>
    </row>
    <row r="58" spans="1:15">
      <c r="A58" s="30"/>
      <c r="B58" s="30"/>
      <c r="C58" s="30"/>
      <c r="D58" s="30"/>
      <c r="E58" s="30"/>
      <c r="F58" s="30"/>
      <c r="G58" s="30"/>
      <c r="H58" s="204"/>
      <c r="I58" s="30"/>
      <c r="J58" s="30"/>
      <c r="K58" s="30"/>
      <c r="L58" s="30"/>
      <c r="M58" s="30"/>
      <c r="N58" s="30"/>
      <c r="O58" s="37"/>
    </row>
    <row r="59" spans="1:15" ht="20.25" customHeight="1">
      <c r="A59" s="341" t="str">
        <f>'Aree di rischio per processi'!A77</f>
        <v>C.2.7.4 Verifica clausole inique e vessatorie</v>
      </c>
      <c r="B59" s="342"/>
      <c r="C59" s="342"/>
      <c r="D59" s="342"/>
      <c r="E59" s="153"/>
      <c r="F59" s="46"/>
      <c r="G59" s="47" t="str">
        <f>IF(B62=0,"--",IF(C62&lt;10,"Basso",IF(C62&lt;18,"Medio",IF(C62&lt;25.1,"Alto",""))))</f>
        <v>Basso</v>
      </c>
      <c r="H59" s="189">
        <f>C62</f>
        <v>5.25</v>
      </c>
      <c r="I59" s="30"/>
      <c r="J59" s="30"/>
      <c r="K59" s="30"/>
      <c r="L59" s="30"/>
      <c r="M59" s="30"/>
      <c r="N59" s="30"/>
      <c r="O59" s="37"/>
    </row>
    <row r="60" spans="1:15" ht="51" customHeight="1" outlineLevel="1">
      <c r="A60" s="343" t="str">
        <f>A59</f>
        <v>C.2.7.4 Verifica clausole inique e vessatorie</v>
      </c>
      <c r="B60" s="346" t="s">
        <v>134</v>
      </c>
      <c r="C60" s="347"/>
      <c r="D60" s="146" t="s">
        <v>298</v>
      </c>
      <c r="E60" s="14" t="s">
        <v>274</v>
      </c>
      <c r="F60" s="146" t="s">
        <v>273</v>
      </c>
      <c r="G60" s="188" t="s">
        <v>0</v>
      </c>
      <c r="H60" s="350" t="s">
        <v>422</v>
      </c>
      <c r="I60" s="337"/>
      <c r="J60" s="353" t="s">
        <v>423</v>
      </c>
      <c r="K60" s="337"/>
      <c r="L60" s="358" t="s">
        <v>157</v>
      </c>
      <c r="M60" s="358" t="s">
        <v>158</v>
      </c>
      <c r="N60" s="337" t="s">
        <v>133</v>
      </c>
      <c r="O60" s="37"/>
    </row>
    <row r="61" spans="1:15" ht="20.100000000000001" customHeight="1" outlineLevel="1">
      <c r="A61" s="344"/>
      <c r="B61" s="348"/>
      <c r="C61" s="349"/>
      <c r="D61" s="28" t="s">
        <v>425</v>
      </c>
      <c r="E61" s="28" t="s">
        <v>420</v>
      </c>
      <c r="F61" s="28" t="s">
        <v>421</v>
      </c>
      <c r="G61" s="28" t="s">
        <v>420</v>
      </c>
      <c r="H61" s="197" t="s">
        <v>2</v>
      </c>
      <c r="I61" s="39" t="s">
        <v>3</v>
      </c>
      <c r="J61" s="39" t="s">
        <v>2</v>
      </c>
      <c r="K61" s="39" t="s">
        <v>3</v>
      </c>
      <c r="L61" s="350"/>
      <c r="M61" s="350"/>
      <c r="N61" s="337"/>
      <c r="O61" s="37"/>
    </row>
    <row r="62" spans="1:15" ht="142.15" customHeight="1" outlineLevel="1">
      <c r="A62" s="344"/>
      <c r="B62" s="176" t="s">
        <v>155</v>
      </c>
      <c r="C62" s="338">
        <f>B63*B66</f>
        <v>5.25</v>
      </c>
      <c r="D62" s="48"/>
      <c r="E62" s="48" t="s">
        <v>377</v>
      </c>
      <c r="F62" s="48" t="str">
        <f>VLOOKUP(E62,'Catalogo rischi'!$A$122:$B$131,2,FALSE)</f>
        <v>CR.3 Conflitto di interessi</v>
      </c>
      <c r="G62" s="48" t="s">
        <v>130</v>
      </c>
      <c r="H62" s="141" t="s">
        <v>389</v>
      </c>
      <c r="I62" s="48" t="s">
        <v>164</v>
      </c>
      <c r="J62" s="48" t="s">
        <v>381</v>
      </c>
      <c r="K62" s="48"/>
      <c r="L62" s="48" t="s">
        <v>813</v>
      </c>
      <c r="M62" s="48" t="s">
        <v>814</v>
      </c>
      <c r="N62" s="12" t="s">
        <v>815</v>
      </c>
      <c r="O62" s="37"/>
    </row>
    <row r="63" spans="1:15" ht="18" customHeight="1" outlineLevel="1">
      <c r="A63" s="344"/>
      <c r="B63" s="177">
        <f>SUM(E!B199:B241)/6</f>
        <v>2.3333333333333335</v>
      </c>
      <c r="C63" s="339"/>
      <c r="D63" s="48"/>
      <c r="E63" s="48"/>
      <c r="F63" s="48"/>
      <c r="G63" s="48"/>
      <c r="H63" s="141"/>
      <c r="I63" s="48"/>
      <c r="J63" s="48"/>
      <c r="K63" s="48"/>
      <c r="L63" s="48"/>
      <c r="M63" s="48"/>
      <c r="N63" s="12"/>
      <c r="O63" s="37"/>
    </row>
    <row r="64" spans="1:15" ht="18" customHeight="1" outlineLevel="1">
      <c r="A64" s="344"/>
      <c r="B64" s="179"/>
      <c r="C64" s="339"/>
      <c r="D64" s="48"/>
      <c r="E64" s="48"/>
      <c r="F64" s="48"/>
      <c r="G64" s="48"/>
      <c r="H64" s="141"/>
      <c r="I64" s="48"/>
      <c r="J64" s="48"/>
      <c r="K64" s="48"/>
      <c r="L64" s="48"/>
      <c r="M64" s="48"/>
      <c r="N64" s="12"/>
      <c r="O64" s="37"/>
    </row>
    <row r="65" spans="1:15" ht="18" customHeight="1" outlineLevel="1">
      <c r="A65" s="344"/>
      <c r="B65" s="179" t="s">
        <v>101</v>
      </c>
      <c r="C65" s="339"/>
      <c r="D65" s="48"/>
      <c r="E65" s="48"/>
      <c r="F65" s="48"/>
      <c r="G65" s="48"/>
      <c r="H65" s="141"/>
      <c r="I65" s="48"/>
      <c r="J65" s="48"/>
      <c r="K65" s="48"/>
      <c r="L65" s="48"/>
      <c r="M65" s="48"/>
      <c r="N65" s="12"/>
      <c r="O65" s="37"/>
    </row>
    <row r="66" spans="1:15" ht="18" customHeight="1" outlineLevel="1">
      <c r="A66" s="344"/>
      <c r="B66" s="178">
        <f>SUM(E!E199:F227)/4</f>
        <v>2.25</v>
      </c>
      <c r="C66" s="339"/>
      <c r="D66" s="48"/>
      <c r="E66" s="48"/>
      <c r="F66" s="48"/>
      <c r="G66" s="48"/>
      <c r="H66" s="141"/>
      <c r="I66" s="48"/>
      <c r="J66" s="48"/>
      <c r="K66" s="48"/>
      <c r="L66" s="48"/>
      <c r="M66" s="48"/>
      <c r="N66" s="12"/>
      <c r="O66" s="37"/>
    </row>
    <row r="67" spans="1:15" ht="18" customHeight="1" outlineLevel="1">
      <c r="A67" s="344"/>
      <c r="B67" s="179"/>
      <c r="C67" s="339"/>
      <c r="D67" s="48"/>
      <c r="E67" s="48"/>
      <c r="F67" s="48"/>
      <c r="G67" s="48"/>
      <c r="H67" s="141"/>
      <c r="I67" s="48"/>
      <c r="J67" s="48"/>
      <c r="K67" s="48"/>
      <c r="L67" s="48"/>
      <c r="M67" s="48"/>
      <c r="N67" s="12"/>
      <c r="O67" s="37"/>
    </row>
    <row r="68" spans="1:15" ht="18" customHeight="1" outlineLevel="1">
      <c r="A68" s="344"/>
      <c r="B68" s="71"/>
      <c r="C68" s="339"/>
      <c r="D68" s="48"/>
      <c r="E68" s="48"/>
      <c r="F68" s="48"/>
      <c r="G68" s="48"/>
      <c r="H68" s="141"/>
      <c r="I68" s="48"/>
      <c r="J68" s="48"/>
      <c r="K68" s="48"/>
      <c r="L68" s="48"/>
      <c r="M68" s="48"/>
      <c r="N68" s="12"/>
      <c r="O68" s="37"/>
    </row>
    <row r="69" spans="1:15" ht="18" customHeight="1" outlineLevel="1">
      <c r="A69" s="344"/>
      <c r="B69" s="230"/>
      <c r="C69" s="339"/>
      <c r="D69" s="48"/>
      <c r="E69" s="48"/>
      <c r="F69" s="48"/>
      <c r="G69" s="48"/>
      <c r="H69" s="141"/>
      <c r="I69" s="48"/>
      <c r="J69" s="48"/>
      <c r="K69" s="48"/>
      <c r="L69" s="48"/>
      <c r="M69" s="48"/>
      <c r="N69" s="12"/>
      <c r="O69" s="37"/>
    </row>
    <row r="70" spans="1:15" ht="18" customHeight="1" outlineLevel="1">
      <c r="A70" s="344"/>
      <c r="B70" s="71"/>
      <c r="C70" s="339"/>
      <c r="D70" s="48"/>
      <c r="E70" s="48"/>
      <c r="F70" s="48"/>
      <c r="G70" s="48"/>
      <c r="H70" s="141"/>
      <c r="I70" s="48"/>
      <c r="J70" s="48"/>
      <c r="K70" s="48"/>
      <c r="L70" s="48"/>
      <c r="M70" s="48"/>
      <c r="N70" s="12"/>
      <c r="O70" s="37"/>
    </row>
    <row r="71" spans="1:15" ht="18" customHeight="1" outlineLevel="1">
      <c r="A71" s="345"/>
      <c r="B71" s="154"/>
      <c r="C71" s="340"/>
      <c r="D71" s="48"/>
      <c r="E71" s="48"/>
      <c r="F71" s="48"/>
      <c r="G71" s="48"/>
      <c r="H71" s="141"/>
      <c r="I71" s="48"/>
      <c r="J71" s="48"/>
      <c r="K71" s="48"/>
      <c r="L71" s="48"/>
      <c r="M71" s="48"/>
      <c r="N71" s="12"/>
      <c r="O71" s="37"/>
    </row>
    <row r="72" spans="1:15">
      <c r="A72" s="30"/>
      <c r="B72" s="30"/>
      <c r="C72" s="30"/>
      <c r="D72" s="30"/>
      <c r="E72" s="30"/>
      <c r="F72" s="30"/>
      <c r="G72" s="30"/>
      <c r="H72" s="204"/>
      <c r="I72" s="30"/>
      <c r="J72" s="30"/>
      <c r="K72" s="30"/>
      <c r="L72" s="30"/>
      <c r="M72" s="30"/>
      <c r="N72" s="30"/>
      <c r="O72" s="37"/>
    </row>
    <row r="73" spans="1:15" ht="22.5" customHeight="1">
      <c r="A73" s="341" t="str">
        <f>'Aree di rischio per processi'!A78</f>
        <v>C.2.7.5 Manifestazioni a premio</v>
      </c>
      <c r="B73" s="342"/>
      <c r="C73" s="342"/>
      <c r="D73" s="342"/>
      <c r="E73" s="153"/>
      <c r="F73" s="46"/>
      <c r="G73" s="47" t="str">
        <f>IF(B76=0,"--",IF(C76&lt;10,"Basso",IF(C76&lt;18,"Medio",IF(C76&lt;25.1,"Alto",""))))</f>
        <v>Basso</v>
      </c>
      <c r="H73" s="189">
        <f>C76</f>
        <v>4.333333333333333</v>
      </c>
      <c r="I73" s="30"/>
      <c r="J73" s="30"/>
      <c r="K73" s="30"/>
      <c r="L73" s="30"/>
      <c r="M73" s="30"/>
      <c r="N73" s="30"/>
      <c r="O73" s="37"/>
    </row>
    <row r="74" spans="1:15" ht="51" customHeight="1" outlineLevel="1">
      <c r="A74" s="343" t="str">
        <f>A73</f>
        <v>C.2.7.5 Manifestazioni a premio</v>
      </c>
      <c r="B74" s="346" t="s">
        <v>134</v>
      </c>
      <c r="C74" s="347"/>
      <c r="D74" s="146" t="s">
        <v>298</v>
      </c>
      <c r="E74" s="14" t="s">
        <v>274</v>
      </c>
      <c r="F74" s="146" t="s">
        <v>273</v>
      </c>
      <c r="G74" s="188" t="s">
        <v>0</v>
      </c>
      <c r="H74" s="350" t="s">
        <v>422</v>
      </c>
      <c r="I74" s="337"/>
      <c r="J74" s="353" t="s">
        <v>423</v>
      </c>
      <c r="K74" s="337"/>
      <c r="L74" s="358" t="s">
        <v>157</v>
      </c>
      <c r="M74" s="358" t="s">
        <v>158</v>
      </c>
      <c r="N74" s="337" t="s">
        <v>133</v>
      </c>
      <c r="O74" s="37"/>
    </row>
    <row r="75" spans="1:15" ht="20.100000000000001" customHeight="1" outlineLevel="1">
      <c r="A75" s="344"/>
      <c r="B75" s="348"/>
      <c r="C75" s="349"/>
      <c r="D75" s="28" t="s">
        <v>425</v>
      </c>
      <c r="E75" s="28" t="s">
        <v>420</v>
      </c>
      <c r="F75" s="28" t="s">
        <v>421</v>
      </c>
      <c r="G75" s="28" t="s">
        <v>420</v>
      </c>
      <c r="H75" s="197" t="s">
        <v>2</v>
      </c>
      <c r="I75" s="39" t="s">
        <v>3</v>
      </c>
      <c r="J75" s="39" t="s">
        <v>2</v>
      </c>
      <c r="K75" s="39" t="s">
        <v>3</v>
      </c>
      <c r="L75" s="350"/>
      <c r="M75" s="350"/>
      <c r="N75" s="337"/>
      <c r="O75" s="37"/>
    </row>
    <row r="76" spans="1:15" ht="153" outlineLevel="1">
      <c r="A76" s="344"/>
      <c r="B76" s="176" t="s">
        <v>155</v>
      </c>
      <c r="C76" s="338">
        <f>B77*B80</f>
        <v>4.333333333333333</v>
      </c>
      <c r="D76" s="48"/>
      <c r="E76" s="48" t="s">
        <v>377</v>
      </c>
      <c r="F76" s="48" t="str">
        <f>VLOOKUP(E76,'Catalogo rischi'!$A$122:$B$131,2,FALSE)</f>
        <v>CR.3 Conflitto di interessi</v>
      </c>
      <c r="G76" s="48" t="s">
        <v>130</v>
      </c>
      <c r="H76" s="141" t="s">
        <v>389</v>
      </c>
      <c r="I76" s="48" t="s">
        <v>164</v>
      </c>
      <c r="J76" s="48" t="s">
        <v>381</v>
      </c>
      <c r="K76" s="48"/>
      <c r="L76" s="48" t="s">
        <v>816</v>
      </c>
      <c r="M76" s="48" t="s">
        <v>817</v>
      </c>
      <c r="N76" s="12" t="s">
        <v>810</v>
      </c>
      <c r="O76" s="37"/>
    </row>
    <row r="77" spans="1:15" ht="18" customHeight="1" outlineLevel="1">
      <c r="A77" s="344"/>
      <c r="B77" s="177">
        <f>SUM(E!B247:B288)/6</f>
        <v>2.1666666666666665</v>
      </c>
      <c r="C77" s="339"/>
      <c r="D77" s="48"/>
      <c r="E77" s="48"/>
      <c r="F77" s="48"/>
      <c r="G77" s="48"/>
      <c r="H77" s="141"/>
      <c r="I77" s="48"/>
      <c r="J77" s="48"/>
      <c r="K77" s="48"/>
      <c r="L77" s="48"/>
      <c r="M77" s="48"/>
      <c r="N77" s="12"/>
      <c r="O77" s="37"/>
    </row>
    <row r="78" spans="1:15" ht="18" customHeight="1" outlineLevel="1">
      <c r="A78" s="344"/>
      <c r="B78" s="179"/>
      <c r="C78" s="339"/>
      <c r="D78" s="48"/>
      <c r="E78" s="48"/>
      <c r="F78" s="48"/>
      <c r="G78" s="48"/>
      <c r="H78" s="141"/>
      <c r="I78" s="48"/>
      <c r="J78" s="48"/>
      <c r="K78" s="48"/>
      <c r="L78" s="48"/>
      <c r="M78" s="48"/>
      <c r="N78" s="12"/>
      <c r="O78" s="37"/>
    </row>
    <row r="79" spans="1:15" ht="18" customHeight="1" outlineLevel="1">
      <c r="A79" s="344"/>
      <c r="B79" s="179" t="s">
        <v>101</v>
      </c>
      <c r="C79" s="339"/>
      <c r="D79" s="48"/>
      <c r="E79" s="48"/>
      <c r="F79" s="48"/>
      <c r="G79" s="48"/>
      <c r="H79" s="141"/>
      <c r="I79" s="48"/>
      <c r="J79" s="48"/>
      <c r="K79" s="48"/>
      <c r="L79" s="48"/>
      <c r="M79" s="48"/>
      <c r="N79" s="12"/>
      <c r="O79" s="37"/>
    </row>
    <row r="80" spans="1:15" ht="18" customHeight="1" outlineLevel="1">
      <c r="A80" s="344"/>
      <c r="B80" s="178">
        <f>SUM(E!E247:E275)/4</f>
        <v>2</v>
      </c>
      <c r="C80" s="339"/>
      <c r="D80" s="48"/>
      <c r="E80" s="48"/>
      <c r="F80" s="48"/>
      <c r="G80" s="48"/>
      <c r="H80" s="141"/>
      <c r="I80" s="48"/>
      <c r="J80" s="48"/>
      <c r="K80" s="48"/>
      <c r="L80" s="48"/>
      <c r="M80" s="48"/>
      <c r="N80" s="12"/>
      <c r="O80" s="37"/>
    </row>
    <row r="81" spans="1:15" ht="18" customHeight="1" outlineLevel="1">
      <c r="A81" s="344"/>
      <c r="B81" s="71"/>
      <c r="C81" s="339"/>
      <c r="D81" s="48"/>
      <c r="E81" s="48"/>
      <c r="F81" s="48"/>
      <c r="G81" s="48"/>
      <c r="H81" s="141"/>
      <c r="I81" s="48"/>
      <c r="J81" s="48"/>
      <c r="K81" s="48"/>
      <c r="L81" s="48"/>
      <c r="M81" s="48"/>
      <c r="N81" s="12"/>
      <c r="O81" s="37"/>
    </row>
    <row r="82" spans="1:15" ht="18" customHeight="1" outlineLevel="1">
      <c r="A82" s="344"/>
      <c r="B82" s="71"/>
      <c r="C82" s="339"/>
      <c r="D82" s="48"/>
      <c r="E82" s="48"/>
      <c r="F82" s="48"/>
      <c r="G82" s="48"/>
      <c r="H82" s="141"/>
      <c r="I82" s="48"/>
      <c r="J82" s="48"/>
      <c r="K82" s="48"/>
      <c r="L82" s="48"/>
      <c r="M82" s="48"/>
      <c r="N82" s="12"/>
      <c r="O82" s="37"/>
    </row>
    <row r="83" spans="1:15" ht="18" customHeight="1" outlineLevel="1">
      <c r="A83" s="344"/>
      <c r="B83" s="230"/>
      <c r="C83" s="339"/>
      <c r="D83" s="48"/>
      <c r="E83" s="48"/>
      <c r="F83" s="48"/>
      <c r="G83" s="48"/>
      <c r="H83" s="141"/>
      <c r="I83" s="48"/>
      <c r="J83" s="48"/>
      <c r="K83" s="48"/>
      <c r="L83" s="48"/>
      <c r="M83" s="48"/>
      <c r="N83" s="12"/>
      <c r="O83" s="37"/>
    </row>
    <row r="84" spans="1:15" ht="18" customHeight="1" outlineLevel="1">
      <c r="A84" s="344"/>
      <c r="B84" s="71"/>
      <c r="C84" s="339"/>
      <c r="D84" s="48"/>
      <c r="E84" s="48"/>
      <c r="F84" s="48"/>
      <c r="G84" s="48"/>
      <c r="H84" s="141"/>
      <c r="I84" s="48"/>
      <c r="J84" s="48"/>
      <c r="K84" s="48"/>
      <c r="L84" s="48"/>
      <c r="M84" s="48"/>
      <c r="N84" s="12"/>
      <c r="O84" s="37"/>
    </row>
    <row r="85" spans="1:15" ht="18" customHeight="1" outlineLevel="1">
      <c r="A85" s="345"/>
      <c r="B85" s="154"/>
      <c r="C85" s="340"/>
      <c r="D85" s="48"/>
      <c r="E85" s="48"/>
      <c r="F85" s="48"/>
      <c r="G85" s="48"/>
      <c r="H85" s="141"/>
      <c r="I85" s="48"/>
      <c r="J85" s="48"/>
      <c r="K85" s="48"/>
      <c r="L85" s="48"/>
      <c r="M85" s="48"/>
      <c r="N85" s="12"/>
      <c r="O85" s="37"/>
    </row>
    <row r="86" spans="1:15">
      <c r="A86" s="30"/>
      <c r="B86" s="30"/>
      <c r="C86" s="30"/>
      <c r="D86" s="30"/>
      <c r="E86" s="30"/>
      <c r="F86" s="30"/>
      <c r="G86" s="30"/>
      <c r="H86" s="204"/>
      <c r="I86" s="30"/>
      <c r="J86" s="30"/>
      <c r="K86" s="30"/>
      <c r="L86" s="30"/>
      <c r="M86" s="30"/>
      <c r="N86" s="30"/>
      <c r="O86" s="37"/>
    </row>
    <row r="87" spans="1:15" ht="20.25" customHeight="1">
      <c r="A87" s="341" t="str">
        <f>'Aree di rischio per processi'!A80</f>
        <v>C.2.8.1 Sanzioni amministrative ex L. 689/81</v>
      </c>
      <c r="B87" s="342"/>
      <c r="C87" s="342"/>
      <c r="D87" s="342"/>
      <c r="E87" s="153"/>
      <c r="F87" s="46"/>
      <c r="G87" s="47" t="str">
        <f>IF(B90=0,"--",IF(C90&lt;10,"Basso",IF(C90&lt;18,"Medio",IF(C90&lt;25.1,"Alto",""))))</f>
        <v>Basso</v>
      </c>
      <c r="H87" s="189">
        <f>C90</f>
        <v>2.708333333333333</v>
      </c>
      <c r="I87" s="30"/>
      <c r="J87" s="30"/>
      <c r="K87" s="30"/>
      <c r="L87" s="30"/>
      <c r="M87" s="30"/>
      <c r="N87" s="30"/>
      <c r="O87" s="37"/>
    </row>
    <row r="88" spans="1:15" ht="51" customHeight="1" outlineLevel="1">
      <c r="A88" s="343" t="str">
        <f>A87</f>
        <v>C.2.8.1 Sanzioni amministrative ex L. 689/81</v>
      </c>
      <c r="B88" s="346" t="s">
        <v>134</v>
      </c>
      <c r="C88" s="347"/>
      <c r="D88" s="146" t="s">
        <v>298</v>
      </c>
      <c r="E88" s="14" t="s">
        <v>274</v>
      </c>
      <c r="F88" s="146" t="s">
        <v>273</v>
      </c>
      <c r="G88" s="188" t="s">
        <v>0</v>
      </c>
      <c r="H88" s="350" t="s">
        <v>422</v>
      </c>
      <c r="I88" s="337"/>
      <c r="J88" s="353" t="s">
        <v>423</v>
      </c>
      <c r="K88" s="337"/>
      <c r="L88" s="358" t="s">
        <v>157</v>
      </c>
      <c r="M88" s="358" t="s">
        <v>158</v>
      </c>
      <c r="N88" s="337" t="s">
        <v>133</v>
      </c>
      <c r="O88" s="37"/>
    </row>
    <row r="89" spans="1:15" outlineLevel="1">
      <c r="A89" s="344"/>
      <c r="B89" s="348"/>
      <c r="C89" s="349"/>
      <c r="D89" s="28" t="s">
        <v>425</v>
      </c>
      <c r="E89" s="28" t="s">
        <v>420</v>
      </c>
      <c r="F89" s="28" t="s">
        <v>421</v>
      </c>
      <c r="G89" s="28" t="s">
        <v>420</v>
      </c>
      <c r="H89" s="197" t="s">
        <v>2</v>
      </c>
      <c r="I89" s="39" t="s">
        <v>3</v>
      </c>
      <c r="J89" s="39" t="s">
        <v>2</v>
      </c>
      <c r="K89" s="39" t="s">
        <v>3</v>
      </c>
      <c r="L89" s="350"/>
      <c r="M89" s="350"/>
      <c r="N89" s="337"/>
      <c r="O89" s="37"/>
    </row>
    <row r="90" spans="1:15" ht="153" outlineLevel="1">
      <c r="A90" s="344"/>
      <c r="B90" s="176" t="s">
        <v>155</v>
      </c>
      <c r="C90" s="338">
        <f>B91*B94</f>
        <v>2.708333333333333</v>
      </c>
      <c r="D90" s="48"/>
      <c r="E90" s="48" t="s">
        <v>378</v>
      </c>
      <c r="F90" s="48" t="str">
        <f>VLOOKUP(E90,'Catalogo rischi'!$A$122:$B$131,2,FALSE)</f>
        <v>CR.7 Atti illeciti</v>
      </c>
      <c r="G90" s="48" t="s">
        <v>130</v>
      </c>
      <c r="H90" s="141" t="s">
        <v>431</v>
      </c>
      <c r="I90" s="48" t="s">
        <v>164</v>
      </c>
      <c r="J90" s="48"/>
      <c r="K90" s="48" t="s">
        <v>380</v>
      </c>
      <c r="L90" s="48" t="s">
        <v>816</v>
      </c>
      <c r="M90" s="48" t="s">
        <v>818</v>
      </c>
      <c r="N90" s="12" t="s">
        <v>819</v>
      </c>
      <c r="O90" s="37"/>
    </row>
    <row r="91" spans="1:15" outlineLevel="1">
      <c r="A91" s="344"/>
      <c r="B91" s="177">
        <f>SUM(E!B295:B337)/6</f>
        <v>2.1666666666666665</v>
      </c>
      <c r="C91" s="339"/>
      <c r="D91" s="48"/>
      <c r="E91" s="48"/>
      <c r="F91" s="48"/>
      <c r="G91" s="48"/>
      <c r="H91" s="141"/>
      <c r="I91" s="48"/>
      <c r="J91" s="48"/>
      <c r="K91" s="48"/>
      <c r="L91" s="48"/>
      <c r="M91" s="48"/>
      <c r="N91" s="12"/>
      <c r="O91" s="37"/>
    </row>
    <row r="92" spans="1:15" outlineLevel="1">
      <c r="A92" s="344"/>
      <c r="B92" s="179"/>
      <c r="C92" s="339"/>
      <c r="D92" s="48"/>
      <c r="E92" s="48"/>
      <c r="F92" s="48"/>
      <c r="G92" s="48"/>
      <c r="H92" s="141"/>
      <c r="I92" s="48"/>
      <c r="J92" s="48"/>
      <c r="K92" s="48"/>
      <c r="L92" s="48"/>
      <c r="M92" s="48"/>
      <c r="N92" s="12"/>
      <c r="O92" s="37"/>
    </row>
    <row r="93" spans="1:15" outlineLevel="1">
      <c r="A93" s="344"/>
      <c r="B93" s="179" t="s">
        <v>101</v>
      </c>
      <c r="C93" s="339"/>
      <c r="D93" s="48"/>
      <c r="E93" s="48"/>
      <c r="F93" s="48"/>
      <c r="G93" s="48"/>
      <c r="H93" s="141"/>
      <c r="I93" s="48"/>
      <c r="J93" s="48"/>
      <c r="K93" s="48"/>
      <c r="L93" s="48"/>
      <c r="M93" s="48"/>
      <c r="N93" s="12"/>
      <c r="O93" s="37"/>
    </row>
    <row r="94" spans="1:15" outlineLevel="1">
      <c r="A94" s="344"/>
      <c r="B94" s="178">
        <f>SUM(E!E295:E323)/4</f>
        <v>1.25</v>
      </c>
      <c r="C94" s="339"/>
      <c r="D94" s="48"/>
      <c r="E94" s="48"/>
      <c r="F94" s="48"/>
      <c r="G94" s="48"/>
      <c r="H94" s="141"/>
      <c r="I94" s="48"/>
      <c r="J94" s="48"/>
      <c r="K94" s="48"/>
      <c r="L94" s="48"/>
      <c r="M94" s="48"/>
      <c r="N94" s="12"/>
      <c r="O94" s="37"/>
    </row>
    <row r="95" spans="1:15" outlineLevel="1">
      <c r="A95" s="344"/>
      <c r="B95" s="71"/>
      <c r="C95" s="339"/>
      <c r="D95" s="48"/>
      <c r="E95" s="48"/>
      <c r="F95" s="48"/>
      <c r="G95" s="48"/>
      <c r="H95" s="141"/>
      <c r="I95" s="48"/>
      <c r="J95" s="48"/>
      <c r="K95" s="48"/>
      <c r="L95" s="48"/>
      <c r="M95" s="48"/>
      <c r="N95" s="12"/>
      <c r="O95" s="37"/>
    </row>
    <row r="96" spans="1:15" outlineLevel="1">
      <c r="A96" s="344"/>
      <c r="B96" s="71"/>
      <c r="C96" s="339"/>
      <c r="D96" s="48"/>
      <c r="E96" s="48"/>
      <c r="F96" s="48"/>
      <c r="G96" s="48"/>
      <c r="H96" s="141"/>
      <c r="I96" s="48"/>
      <c r="J96" s="48"/>
      <c r="K96" s="48"/>
      <c r="L96" s="48"/>
      <c r="M96" s="48"/>
      <c r="N96" s="12"/>
      <c r="O96" s="37"/>
    </row>
    <row r="97" spans="1:15" outlineLevel="1">
      <c r="A97" s="344"/>
      <c r="B97" s="230"/>
      <c r="C97" s="339"/>
      <c r="D97" s="48"/>
      <c r="E97" s="48"/>
      <c r="F97" s="48"/>
      <c r="G97" s="48"/>
      <c r="H97" s="141"/>
      <c r="I97" s="48"/>
      <c r="J97" s="48"/>
      <c r="K97" s="48"/>
      <c r="L97" s="48"/>
      <c r="M97" s="48"/>
      <c r="N97" s="12"/>
      <c r="O97" s="37"/>
    </row>
    <row r="98" spans="1:15" outlineLevel="1">
      <c r="A98" s="344"/>
      <c r="B98" s="71"/>
      <c r="C98" s="339"/>
      <c r="D98" s="48"/>
      <c r="E98" s="48"/>
      <c r="F98" s="48"/>
      <c r="G98" s="48"/>
      <c r="H98" s="141"/>
      <c r="I98" s="48"/>
      <c r="J98" s="48"/>
      <c r="K98" s="48"/>
      <c r="L98" s="48"/>
      <c r="M98" s="48"/>
      <c r="N98" s="12"/>
      <c r="O98" s="37"/>
    </row>
    <row r="99" spans="1:15" outlineLevel="1">
      <c r="A99" s="345"/>
      <c r="B99" s="154"/>
      <c r="C99" s="340"/>
      <c r="D99" s="48"/>
      <c r="E99" s="48"/>
      <c r="F99" s="48"/>
      <c r="G99" s="48"/>
      <c r="H99" s="141"/>
      <c r="I99" s="48"/>
      <c r="J99" s="48"/>
      <c r="K99" s="48"/>
      <c r="L99" s="48"/>
      <c r="M99" s="48"/>
      <c r="N99" s="12"/>
      <c r="O99" s="37"/>
    </row>
    <row r="100" spans="1:15">
      <c r="A100" s="30"/>
      <c r="B100" s="30"/>
      <c r="C100" s="30"/>
      <c r="D100" s="30"/>
      <c r="E100" s="30"/>
      <c r="F100" s="30"/>
      <c r="G100" s="30"/>
      <c r="H100" s="204"/>
      <c r="I100" s="30"/>
      <c r="J100" s="30"/>
      <c r="K100" s="30"/>
      <c r="L100" s="30"/>
      <c r="M100" s="30"/>
      <c r="N100" s="30"/>
      <c r="O100" s="37"/>
    </row>
    <row r="101" spans="1:15" ht="20.25" customHeight="1">
      <c r="A101" s="341" t="str">
        <f>'Aree di rischio per processi'!A81</f>
        <v>C.2.8.2 Gestione ruoli sanzioni amministrative</v>
      </c>
      <c r="B101" s="342"/>
      <c r="C101" s="342"/>
      <c r="D101" s="342"/>
      <c r="E101" s="153"/>
      <c r="F101" s="46"/>
      <c r="G101" s="47" t="str">
        <f>IF(B104=0,"--",IF(C104&lt;10,"Basso",IF(C104&lt;18,"Medio",IF(C104&lt;25.1,"Alto",""))))</f>
        <v>Basso</v>
      </c>
      <c r="H101" s="189">
        <f>C104</f>
        <v>2.2916666666666665</v>
      </c>
      <c r="I101" s="30"/>
      <c r="J101" s="30"/>
      <c r="K101" s="30"/>
      <c r="L101" s="30"/>
      <c r="M101" s="30"/>
      <c r="N101" s="30"/>
      <c r="O101" s="37"/>
    </row>
    <row r="102" spans="1:15" ht="51" customHeight="1" outlineLevel="1">
      <c r="A102" s="343" t="str">
        <f>A101</f>
        <v>C.2.8.2 Gestione ruoli sanzioni amministrative</v>
      </c>
      <c r="B102" s="346" t="s">
        <v>134</v>
      </c>
      <c r="C102" s="347"/>
      <c r="D102" s="146" t="s">
        <v>298</v>
      </c>
      <c r="E102" s="14" t="s">
        <v>274</v>
      </c>
      <c r="F102" s="146" t="s">
        <v>273</v>
      </c>
      <c r="G102" s="188" t="s">
        <v>0</v>
      </c>
      <c r="H102" s="350" t="s">
        <v>422</v>
      </c>
      <c r="I102" s="337"/>
      <c r="J102" s="353" t="s">
        <v>423</v>
      </c>
      <c r="K102" s="337"/>
      <c r="L102" s="358" t="s">
        <v>157</v>
      </c>
      <c r="M102" s="358" t="s">
        <v>158</v>
      </c>
      <c r="N102" s="337" t="s">
        <v>133</v>
      </c>
      <c r="O102" s="37"/>
    </row>
    <row r="103" spans="1:15" outlineLevel="1">
      <c r="A103" s="344"/>
      <c r="B103" s="348"/>
      <c r="C103" s="349"/>
      <c r="D103" s="28" t="s">
        <v>425</v>
      </c>
      <c r="E103" s="28" t="s">
        <v>420</v>
      </c>
      <c r="F103" s="28" t="s">
        <v>421</v>
      </c>
      <c r="G103" s="28" t="s">
        <v>420</v>
      </c>
      <c r="H103" s="197" t="s">
        <v>2</v>
      </c>
      <c r="I103" s="39" t="s">
        <v>3</v>
      </c>
      <c r="J103" s="39" t="s">
        <v>2</v>
      </c>
      <c r="K103" s="39" t="s">
        <v>3</v>
      </c>
      <c r="L103" s="350"/>
      <c r="M103" s="350"/>
      <c r="N103" s="337"/>
      <c r="O103" s="37"/>
    </row>
    <row r="104" spans="1:15" ht="170.45" customHeight="1" outlineLevel="1">
      <c r="A104" s="344"/>
      <c r="B104" s="176" t="s">
        <v>155</v>
      </c>
      <c r="C104" s="338">
        <f>B105*B108</f>
        <v>2.2916666666666665</v>
      </c>
      <c r="D104" s="48"/>
      <c r="E104" s="48" t="s">
        <v>378</v>
      </c>
      <c r="F104" s="48" t="str">
        <f>VLOOKUP(E104,'Catalogo rischi'!$A$122:$B$131,2,FALSE)</f>
        <v>CR.7 Atti illeciti</v>
      </c>
      <c r="G104" s="48" t="s">
        <v>130</v>
      </c>
      <c r="H104" s="141" t="s">
        <v>431</v>
      </c>
      <c r="I104" s="48" t="s">
        <v>164</v>
      </c>
      <c r="J104" s="48"/>
      <c r="K104" s="48" t="s">
        <v>250</v>
      </c>
      <c r="L104" s="48" t="s">
        <v>776</v>
      </c>
      <c r="M104" s="48" t="s">
        <v>820</v>
      </c>
      <c r="N104" s="12" t="s">
        <v>821</v>
      </c>
      <c r="O104" s="37"/>
    </row>
    <row r="105" spans="1:15" outlineLevel="1">
      <c r="A105" s="344"/>
      <c r="B105" s="177">
        <f>SUM(E!B343:B384)/6</f>
        <v>1.8333333333333333</v>
      </c>
      <c r="C105" s="339"/>
      <c r="D105" s="48"/>
      <c r="E105" s="48"/>
      <c r="F105" s="48"/>
      <c r="G105" s="48"/>
      <c r="H105" s="141"/>
      <c r="I105" s="48"/>
      <c r="J105" s="48"/>
      <c r="K105" s="48"/>
      <c r="L105" s="48"/>
      <c r="M105" s="48"/>
      <c r="N105" s="12"/>
      <c r="O105" s="37"/>
    </row>
    <row r="106" spans="1:15" outlineLevel="1">
      <c r="A106" s="344"/>
      <c r="B106" s="179"/>
      <c r="C106" s="339"/>
      <c r="D106" s="48"/>
      <c r="E106" s="48"/>
      <c r="F106" s="48"/>
      <c r="G106" s="48"/>
      <c r="H106" s="141"/>
      <c r="I106" s="48"/>
      <c r="J106" s="48"/>
      <c r="K106" s="48"/>
      <c r="L106" s="48"/>
      <c r="M106" s="48"/>
      <c r="N106" s="12"/>
      <c r="O106" s="37"/>
    </row>
    <row r="107" spans="1:15" outlineLevel="1">
      <c r="A107" s="344"/>
      <c r="B107" s="179" t="s">
        <v>101</v>
      </c>
      <c r="C107" s="339"/>
      <c r="D107" s="48"/>
      <c r="E107" s="48"/>
      <c r="F107" s="48"/>
      <c r="G107" s="48"/>
      <c r="H107" s="141"/>
      <c r="I107" s="48"/>
      <c r="J107" s="48"/>
      <c r="K107" s="48"/>
      <c r="L107" s="48"/>
      <c r="M107" s="48"/>
      <c r="N107" s="12"/>
      <c r="O107" s="37"/>
    </row>
    <row r="108" spans="1:15" outlineLevel="1">
      <c r="A108" s="344"/>
      <c r="B108" s="178">
        <f>SUM(E!E343:E371)/4</f>
        <v>1.25</v>
      </c>
      <c r="C108" s="339"/>
      <c r="D108" s="48"/>
      <c r="E108" s="48"/>
      <c r="F108" s="48"/>
      <c r="G108" s="48"/>
      <c r="H108" s="141"/>
      <c r="I108" s="48"/>
      <c r="J108" s="48"/>
      <c r="K108" s="48"/>
      <c r="L108" s="48"/>
      <c r="M108" s="48"/>
      <c r="N108" s="12"/>
      <c r="O108" s="37"/>
    </row>
    <row r="109" spans="1:15" outlineLevel="1">
      <c r="A109" s="344"/>
      <c r="B109" s="71"/>
      <c r="C109" s="339"/>
      <c r="D109" s="48"/>
      <c r="E109" s="48"/>
      <c r="F109" s="48"/>
      <c r="G109" s="48"/>
      <c r="H109" s="141"/>
      <c r="I109" s="48"/>
      <c r="J109" s="48"/>
      <c r="K109" s="48"/>
      <c r="L109" s="48"/>
      <c r="M109" s="48"/>
      <c r="N109" s="12"/>
      <c r="O109" s="37"/>
    </row>
    <row r="110" spans="1:15" outlineLevel="1">
      <c r="A110" s="344"/>
      <c r="B110" s="71"/>
      <c r="C110" s="339"/>
      <c r="D110" s="48"/>
      <c r="E110" s="48"/>
      <c r="F110" s="48"/>
      <c r="G110" s="48"/>
      <c r="H110" s="141"/>
      <c r="I110" s="48"/>
      <c r="J110" s="48"/>
      <c r="K110" s="48"/>
      <c r="L110" s="48"/>
      <c r="M110" s="48"/>
      <c r="N110" s="12"/>
      <c r="O110" s="37"/>
    </row>
    <row r="111" spans="1:15" outlineLevel="1">
      <c r="A111" s="344"/>
      <c r="B111" s="230"/>
      <c r="C111" s="339"/>
      <c r="D111" s="48"/>
      <c r="E111" s="48"/>
      <c r="F111" s="48"/>
      <c r="G111" s="48"/>
      <c r="H111" s="141"/>
      <c r="I111" s="48"/>
      <c r="J111" s="48"/>
      <c r="K111" s="48"/>
      <c r="L111" s="48"/>
      <c r="M111" s="48"/>
      <c r="N111" s="12"/>
      <c r="O111" s="37"/>
    </row>
    <row r="112" spans="1:15" outlineLevel="1">
      <c r="A112" s="344"/>
      <c r="B112" s="71"/>
      <c r="C112" s="339"/>
      <c r="D112" s="48"/>
      <c r="E112" s="48"/>
      <c r="F112" s="48"/>
      <c r="G112" s="48"/>
      <c r="H112" s="141"/>
      <c r="I112" s="48"/>
      <c r="J112" s="48"/>
      <c r="K112" s="48"/>
      <c r="L112" s="48"/>
      <c r="M112" s="48"/>
      <c r="N112" s="12"/>
      <c r="O112" s="37"/>
    </row>
    <row r="113" spans="1:15" outlineLevel="1">
      <c r="A113" s="345"/>
      <c r="B113" s="154"/>
      <c r="C113" s="340"/>
      <c r="D113" s="48"/>
      <c r="E113" s="48"/>
      <c r="F113" s="48"/>
      <c r="G113" s="48"/>
      <c r="H113" s="141"/>
      <c r="I113" s="48"/>
      <c r="J113" s="48"/>
      <c r="K113" s="48"/>
      <c r="L113" s="48"/>
      <c r="M113" s="48"/>
      <c r="N113" s="12"/>
      <c r="O113" s="37"/>
    </row>
    <row r="114" spans="1:15">
      <c r="A114" s="30"/>
      <c r="B114" s="30"/>
      <c r="C114" s="30"/>
      <c r="D114" s="30"/>
      <c r="E114" s="30"/>
      <c r="F114" s="30"/>
      <c r="G114" s="30"/>
      <c r="H114" s="204"/>
      <c r="I114" s="30"/>
      <c r="J114" s="30"/>
      <c r="K114" s="30"/>
      <c r="L114" s="30"/>
      <c r="M114" s="30"/>
      <c r="N114" s="30"/>
      <c r="O114" s="37"/>
    </row>
  </sheetData>
  <mergeCells count="73">
    <mergeCell ref="N74:N75"/>
    <mergeCell ref="N88:N89"/>
    <mergeCell ref="N102:N103"/>
    <mergeCell ref="N4:N5"/>
    <mergeCell ref="N18:N19"/>
    <mergeCell ref="N32:N33"/>
    <mergeCell ref="N46:N47"/>
    <mergeCell ref="N60:N61"/>
    <mergeCell ref="A87:D87"/>
    <mergeCell ref="C48:C57"/>
    <mergeCell ref="C20:C29"/>
    <mergeCell ref="A31:D31"/>
    <mergeCell ref="A45:D45"/>
    <mergeCell ref="A59:D59"/>
    <mergeCell ref="A73:D73"/>
    <mergeCell ref="C76:C85"/>
    <mergeCell ref="C104:C113"/>
    <mergeCell ref="L88:L89"/>
    <mergeCell ref="M88:M89"/>
    <mergeCell ref="C90:C99"/>
    <mergeCell ref="A102:A113"/>
    <mergeCell ref="B102:C103"/>
    <mergeCell ref="H102:I102"/>
    <mergeCell ref="J102:K102"/>
    <mergeCell ref="L102:L103"/>
    <mergeCell ref="M102:M103"/>
    <mergeCell ref="A88:A99"/>
    <mergeCell ref="B88:C89"/>
    <mergeCell ref="H88:I88"/>
    <mergeCell ref="J88:K88"/>
    <mergeCell ref="A101:D101"/>
    <mergeCell ref="L60:L61"/>
    <mergeCell ref="M60:M61"/>
    <mergeCell ref="C62:C71"/>
    <mergeCell ref="A74:A85"/>
    <mergeCell ref="B74:C75"/>
    <mergeCell ref="H74:I74"/>
    <mergeCell ref="J74:K74"/>
    <mergeCell ref="L74:L75"/>
    <mergeCell ref="M74:M75"/>
    <mergeCell ref="A60:A71"/>
    <mergeCell ref="B60:C61"/>
    <mergeCell ref="H60:I60"/>
    <mergeCell ref="J60:K60"/>
    <mergeCell ref="L32:L33"/>
    <mergeCell ref="M32:M33"/>
    <mergeCell ref="C34:C43"/>
    <mergeCell ref="A46:A57"/>
    <mergeCell ref="B46:C47"/>
    <mergeCell ref="H46:I46"/>
    <mergeCell ref="J46:K46"/>
    <mergeCell ref="L46:L47"/>
    <mergeCell ref="M46:M47"/>
    <mergeCell ref="A32:A43"/>
    <mergeCell ref="B32:C33"/>
    <mergeCell ref="H32:I32"/>
    <mergeCell ref="J32:K32"/>
    <mergeCell ref="L4:L5"/>
    <mergeCell ref="M4:M5"/>
    <mergeCell ref="C6:C15"/>
    <mergeCell ref="A18:A29"/>
    <mergeCell ref="B18:C19"/>
    <mergeCell ref="H18:I18"/>
    <mergeCell ref="J18:K18"/>
    <mergeCell ref="L18:L19"/>
    <mergeCell ref="M18:M19"/>
    <mergeCell ref="A17:D17"/>
    <mergeCell ref="A2:F2"/>
    <mergeCell ref="A4:A15"/>
    <mergeCell ref="B4:C5"/>
    <mergeCell ref="H4:I4"/>
    <mergeCell ref="J4:K4"/>
    <mergeCell ref="A3:D3"/>
  </mergeCells>
  <conditionalFormatting sqref="H3">
    <cfRule type="iconSet" priority="9">
      <iconSet reverse="1">
        <cfvo type="percent" val="0"/>
        <cfvo type="num" val="10"/>
        <cfvo type="num" val="20"/>
      </iconSet>
    </cfRule>
  </conditionalFormatting>
  <conditionalFormatting sqref="H31">
    <cfRule type="iconSet" priority="8">
      <iconSet reverse="1">
        <cfvo type="percent" val="0"/>
        <cfvo type="num" val="10"/>
        <cfvo type="num" val="20"/>
      </iconSet>
    </cfRule>
  </conditionalFormatting>
  <conditionalFormatting sqref="H45">
    <cfRule type="iconSet" priority="7">
      <iconSet reverse="1">
        <cfvo type="percent" val="0"/>
        <cfvo type="num" val="10"/>
        <cfvo type="num" val="20"/>
      </iconSet>
    </cfRule>
  </conditionalFormatting>
  <conditionalFormatting sqref="H59">
    <cfRule type="iconSet" priority="6">
      <iconSet reverse="1">
        <cfvo type="percent" val="0"/>
        <cfvo type="num" val="10"/>
        <cfvo type="num" val="20"/>
      </iconSet>
    </cfRule>
  </conditionalFormatting>
  <conditionalFormatting sqref="H73">
    <cfRule type="iconSet" priority="5">
      <iconSet reverse="1">
        <cfvo type="percent" val="0"/>
        <cfvo type="num" val="10"/>
        <cfvo type="num" val="20"/>
      </iconSet>
    </cfRule>
  </conditionalFormatting>
  <conditionalFormatting sqref="H17">
    <cfRule type="iconSet" priority="4">
      <iconSet reverse="1">
        <cfvo type="percent" val="0"/>
        <cfvo type="num" val="10"/>
        <cfvo type="num" val="20"/>
      </iconSet>
    </cfRule>
  </conditionalFormatting>
  <conditionalFormatting sqref="H87">
    <cfRule type="iconSet" priority="3">
      <iconSet reverse="1">
        <cfvo type="percent" val="0"/>
        <cfvo type="num" val="10"/>
        <cfvo type="num" val="20"/>
      </iconSet>
    </cfRule>
  </conditionalFormatting>
  <conditionalFormatting sqref="H101">
    <cfRule type="iconSet" priority="2">
      <iconSet reverse="1">
        <cfvo type="percent" val="0"/>
        <cfvo type="num" val="10"/>
        <cfvo type="num" val="20"/>
      </iconSet>
    </cfRule>
  </conditionalFormatting>
  <dataValidations count="7">
    <dataValidation type="list" showInputMessage="1" showErrorMessage="1" sqref="E20:E25">
      <formula1>$A$114:$A$123</formula1>
    </dataValidation>
    <dataValidation type="list" showInputMessage="1" showErrorMessage="1" sqref="E34:E39">
      <formula1>$A$114:$A$123</formula1>
    </dataValidation>
    <dataValidation type="list" showInputMessage="1" showErrorMessage="1" sqref="E48:E53">
      <formula1>$A$114:$A$123</formula1>
    </dataValidation>
    <dataValidation type="list" showInputMessage="1" showErrorMessage="1" sqref="E62:E67">
      <formula1>$A$114:$A$123</formula1>
    </dataValidation>
    <dataValidation type="list" showInputMessage="1" showErrorMessage="1" sqref="E76:E81">
      <formula1>$A$114:$A$123</formula1>
    </dataValidation>
    <dataValidation type="list" showInputMessage="1" showErrorMessage="1" sqref="E90:E95">
      <formula1>$A$114:$A$123</formula1>
    </dataValidation>
    <dataValidation type="list" showInputMessage="1" showErrorMessage="1" sqref="E104:E109">
      <formula1>$A$114:$A$123</formula1>
    </dataValidation>
  </dataValidations>
  <pageMargins left="0.23622047244094491" right="0.23622047244094491" top="0.74803149606299213" bottom="0.74803149606299213" header="0.31496062992125984" footer="0.31496062992125984"/>
  <pageSetup paperSize="8" scale="64" fitToHeight="0" orientation="landscape" horizontalDpi="4294967292" verticalDpi="4294967292" r:id="rId1"/>
  <rowBreaks count="1" manualBreakCount="1">
    <brk id="30" max="16383" man="1"/>
  </rowBreaks>
  <legacyDrawing r:id="rId2"/>
  <extLst xmlns:x14="http://schemas.microsoft.com/office/spreadsheetml/2009/9/main">
    <ext uri="{CCE6A557-97BC-4b89-ADB6-D9C93CAAB3DF}">
      <x14:dataValidations xmlns:xm="http://schemas.microsoft.com/office/excel/2006/main" count="6">
        <x14:dataValidation type="list" showInputMessage="1" showErrorMessage="1">
          <x14:formula1>
            <xm:f>'Catalogo rischi'!$A$122:$A$131</xm:f>
          </x14:formula1>
          <xm:sqref>E6:E11</xm:sqref>
        </x14:dataValidation>
        <x14:dataValidation type="list" showInputMessage="1" showErrorMessage="1">
          <x14:formula1>
            <xm:f>'Aree di rischio per processi'!$D$2:$D$4</xm:f>
          </x14:formula1>
          <xm:sqref>G104:G109 G90:G95 G76:G81 G62:G67 G48:G53 G34:G39 G20:G25 G6:G11</xm:sqref>
        </x14:dataValidation>
        <x14:dataValidation type="list" showInputMessage="1" showErrorMessage="1">
          <x14:formula1>
            <xm:f>Misure!$A$9:$A$27</xm:f>
          </x14:formula1>
          <xm:sqref>H6:H11 H20:H25 H34:H39 H48:H53 H62:H67 H76:H81 H90:H95 H104:H109</xm:sqref>
        </x14:dataValidation>
        <x14:dataValidation type="list" showInputMessage="1" showErrorMessage="1">
          <x14:formula1>
            <xm:f>Misure!$C$9:$C$27</xm:f>
          </x14:formula1>
          <xm:sqref>I104:I109 I90:I95 I76:I81 I62:I67 I48:I53 I34:I39 I20:I25 I6:I11</xm:sqref>
        </x14:dataValidation>
        <x14:dataValidation type="list" showInputMessage="1" showErrorMessage="1">
          <x14:formula1>
            <xm:f>Misure!$E$9:$E$14</xm:f>
          </x14:formula1>
          <xm:sqref>J6:J11 J20:J25 J34:J39 J48:J53 J62:J67 J76:J81 J90:J95 J104:J109</xm:sqref>
        </x14:dataValidation>
        <x14:dataValidation type="list" showInputMessage="1" showErrorMessage="1">
          <x14:formula1>
            <xm:f>Misure!$G$9:$G$14</xm:f>
          </x14:formula1>
          <xm:sqref>K104:K109 K90:K94 K95 K76:K81 K62:K67 K48:K53 K34:K39 K20:K25 K6:K11</xm:sqref>
        </x14:dataValidation>
      </x14:dataValidations>
    </ext>
  </extLst>
</worksheet>
</file>

<file path=xl/worksheets/sheet12.xml><?xml version="1.0" encoding="utf-8"?>
<worksheet xmlns="http://schemas.openxmlformats.org/spreadsheetml/2006/main" xmlns:r="http://schemas.openxmlformats.org/officeDocument/2006/relationships">
  <sheetPr>
    <tabColor rgb="FFFF0000"/>
    <pageSetUpPr fitToPage="1"/>
  </sheetPr>
  <dimension ref="A1:O30"/>
  <sheetViews>
    <sheetView tabSelected="1" zoomScaleNormal="100" zoomScaleSheetLayoutView="70" zoomScalePageLayoutView="90" workbookViewId="0">
      <pane ySplit="2" topLeftCell="A3" activePane="bottomLeft" state="frozen"/>
      <selection activeCell="D34" sqref="D34"/>
      <selection pane="bottomLeft" activeCell="D6" sqref="D6"/>
    </sheetView>
  </sheetViews>
  <sheetFormatPr defaultColWidth="9.140625" defaultRowHeight="20.25" outlineLevelRow="1"/>
  <cols>
    <col min="1" max="1" width="12.42578125" style="4" customWidth="1"/>
    <col min="2" max="2" width="9.85546875" style="4" customWidth="1"/>
    <col min="3" max="3" width="12" style="4" customWidth="1"/>
    <col min="4" max="5" width="28.42578125" style="4" customWidth="1"/>
    <col min="6" max="6" width="40.7109375" style="4" customWidth="1"/>
    <col min="7" max="7" width="34.85546875" style="4" customWidth="1"/>
    <col min="8" max="8" width="32" style="169" customWidth="1"/>
    <col min="9" max="12" width="20.7109375" style="4" customWidth="1"/>
    <col min="13" max="13" width="19.28515625" style="4" customWidth="1"/>
    <col min="14" max="14" width="22" style="4" customWidth="1"/>
    <col min="15" max="15" width="3.28515625" style="42" customWidth="1"/>
    <col min="16" max="16384" width="9.140625" style="4"/>
  </cols>
  <sheetData>
    <row r="1" spans="1:15" s="42" customFormat="1" ht="18" customHeight="1">
      <c r="A1" s="161" t="s">
        <v>437</v>
      </c>
      <c r="B1" s="23"/>
      <c r="C1" s="23"/>
      <c r="D1" s="23"/>
      <c r="E1" s="23"/>
      <c r="F1" s="23"/>
      <c r="G1" s="37"/>
      <c r="H1" s="202"/>
      <c r="I1" s="37"/>
      <c r="J1" s="37"/>
      <c r="K1" s="37"/>
      <c r="L1" s="37"/>
      <c r="M1" s="37"/>
      <c r="N1" s="37"/>
      <c r="O1" s="37"/>
    </row>
    <row r="2" spans="1:15" s="45" customFormat="1" ht="36.950000000000003" customHeight="1">
      <c r="A2" s="370" t="str">
        <f>'Aree di rischio per processi'!A86</f>
        <v>F) Risoluzione delle controversie</v>
      </c>
      <c r="B2" s="370"/>
      <c r="C2" s="370"/>
      <c r="D2" s="370"/>
      <c r="E2" s="370"/>
      <c r="F2" s="370"/>
      <c r="G2" s="44" t="s">
        <v>149</v>
      </c>
      <c r="H2" s="203"/>
      <c r="I2" s="38"/>
      <c r="J2" s="38"/>
      <c r="K2" s="38"/>
      <c r="L2" s="38"/>
      <c r="M2" s="38"/>
      <c r="N2" s="38"/>
      <c r="O2" s="37"/>
    </row>
    <row r="3" spans="1:15" ht="34.5" customHeight="1">
      <c r="A3" s="341" t="str">
        <f>'Aree di rischio per processi'!A88</f>
        <v>C.2.6.1 Gestione procedure di Giustizia alternativa</v>
      </c>
      <c r="B3" s="342"/>
      <c r="C3" s="342"/>
      <c r="D3" s="342"/>
      <c r="E3" s="205"/>
      <c r="F3" s="46"/>
      <c r="G3" s="47" t="str">
        <f>IF(B6=0,"--",IF(C6&lt;10,"Basso",IF(C6&lt;18,"Medio",IF(C6&lt;25.1,"Alto",""))))</f>
        <v>Basso</v>
      </c>
      <c r="H3" s="189">
        <f>C6</f>
        <v>4.5</v>
      </c>
      <c r="I3" s="30"/>
      <c r="J3" s="30"/>
      <c r="K3" s="30"/>
      <c r="L3" s="30"/>
      <c r="M3" s="30"/>
      <c r="N3" s="30"/>
      <c r="O3" s="37"/>
    </row>
    <row r="4" spans="1:15" ht="61.5" customHeight="1" outlineLevel="1">
      <c r="A4" s="343" t="str">
        <f>A3</f>
        <v>C.2.6.1 Gestione procedure di Giustizia alternativa</v>
      </c>
      <c r="B4" s="346" t="s">
        <v>134</v>
      </c>
      <c r="C4" s="347"/>
      <c r="D4" s="146" t="s">
        <v>298</v>
      </c>
      <c r="E4" s="14" t="s">
        <v>274</v>
      </c>
      <c r="F4" s="146" t="s">
        <v>273</v>
      </c>
      <c r="G4" s="188" t="s">
        <v>0</v>
      </c>
      <c r="H4" s="350" t="s">
        <v>422</v>
      </c>
      <c r="I4" s="337"/>
      <c r="J4" s="353" t="s">
        <v>423</v>
      </c>
      <c r="K4" s="337"/>
      <c r="L4" s="358" t="s">
        <v>157</v>
      </c>
      <c r="M4" s="358" t="s">
        <v>158</v>
      </c>
      <c r="N4" s="337" t="s">
        <v>133</v>
      </c>
      <c r="O4" s="37"/>
    </row>
    <row r="5" spans="1:15" ht="20.100000000000001" customHeight="1" outlineLevel="1">
      <c r="A5" s="344"/>
      <c r="B5" s="348"/>
      <c r="C5" s="349"/>
      <c r="D5" s="28" t="s">
        <v>425</v>
      </c>
      <c r="E5" s="28" t="s">
        <v>420</v>
      </c>
      <c r="F5" s="28" t="s">
        <v>421</v>
      </c>
      <c r="G5" s="28" t="s">
        <v>420</v>
      </c>
      <c r="H5" s="197" t="s">
        <v>2</v>
      </c>
      <c r="I5" s="39" t="s">
        <v>3</v>
      </c>
      <c r="J5" s="39" t="s">
        <v>2</v>
      </c>
      <c r="K5" s="39" t="s">
        <v>3</v>
      </c>
      <c r="L5" s="350"/>
      <c r="M5" s="350"/>
      <c r="N5" s="337"/>
      <c r="O5" s="37"/>
    </row>
    <row r="6" spans="1:15" ht="92.25" customHeight="1" outlineLevel="1">
      <c r="A6" s="344"/>
      <c r="B6" s="176" t="s">
        <v>155</v>
      </c>
      <c r="C6" s="338">
        <f>B7*B10</f>
        <v>4.5</v>
      </c>
      <c r="D6" s="48" t="s">
        <v>861</v>
      </c>
      <c r="E6" s="48" t="s">
        <v>448</v>
      </c>
      <c r="F6" s="48" t="str">
        <f>VLOOKUP(E6,'Catalogo rischi'!$A$134:$B$145,2,FALSE)</f>
        <v>CR.3 Conflitto di interessi</v>
      </c>
      <c r="G6" s="48" t="s">
        <v>132</v>
      </c>
      <c r="H6" s="141" t="s">
        <v>389</v>
      </c>
      <c r="I6" s="48" t="s">
        <v>416</v>
      </c>
      <c r="J6" s="48"/>
      <c r="K6" s="48" t="s">
        <v>382</v>
      </c>
      <c r="L6" s="141" t="s">
        <v>822</v>
      </c>
      <c r="M6" s="48" t="s">
        <v>823</v>
      </c>
      <c r="N6" s="12" t="s">
        <v>824</v>
      </c>
      <c r="O6" s="37"/>
    </row>
    <row r="7" spans="1:15" ht="156" customHeight="1" outlineLevel="1">
      <c r="A7" s="344"/>
      <c r="B7" s="177">
        <f>SUM(F!B6:C47)/6</f>
        <v>2</v>
      </c>
      <c r="C7" s="339"/>
      <c r="D7" s="48" t="s">
        <v>441</v>
      </c>
      <c r="E7" s="48" t="s">
        <v>443</v>
      </c>
      <c r="F7" s="48" t="str">
        <f>VLOOKUP(E7,'Catalogo rischi'!$A$134:$B$145,2,FALSE)</f>
        <v>CR.6 Uso improprio o distorto della discrezionalità</v>
      </c>
      <c r="G7" s="48" t="s">
        <v>130</v>
      </c>
      <c r="H7" s="141" t="s">
        <v>404</v>
      </c>
      <c r="I7" s="48" t="s">
        <v>164</v>
      </c>
      <c r="J7" s="48" t="s">
        <v>381</v>
      </c>
      <c r="K7" s="48" t="s">
        <v>379</v>
      </c>
      <c r="L7" s="48" t="s">
        <v>822</v>
      </c>
      <c r="M7" s="141" t="s">
        <v>825</v>
      </c>
      <c r="N7" s="85" t="s">
        <v>739</v>
      </c>
      <c r="O7" s="37"/>
    </row>
    <row r="8" spans="1:15" ht="129.75" customHeight="1" outlineLevel="1">
      <c r="A8" s="344"/>
      <c r="B8" s="179"/>
      <c r="C8" s="339"/>
      <c r="D8" s="48" t="s">
        <v>442</v>
      </c>
      <c r="E8" s="48" t="s">
        <v>450</v>
      </c>
      <c r="F8" s="48" t="str">
        <f>VLOOKUP(E8,'Catalogo rischi'!$A$134:$B$145,2,FALSE)</f>
        <v>CR.5 Elusione delle procedure di svolgimento dell'attività e di controllo</v>
      </c>
      <c r="G8" s="48" t="s">
        <v>130</v>
      </c>
      <c r="H8" s="141" t="s">
        <v>398</v>
      </c>
      <c r="I8" s="48" t="s">
        <v>164</v>
      </c>
      <c r="J8" s="48" t="s">
        <v>388</v>
      </c>
      <c r="K8" s="48" t="s">
        <v>382</v>
      </c>
      <c r="L8" s="48" t="s">
        <v>822</v>
      </c>
      <c r="M8" s="141" t="s">
        <v>826</v>
      </c>
      <c r="N8" s="12" t="s">
        <v>827</v>
      </c>
      <c r="O8" s="37"/>
    </row>
    <row r="9" spans="1:15" ht="18" customHeight="1" outlineLevel="1">
      <c r="A9" s="344"/>
      <c r="B9" s="179" t="s">
        <v>101</v>
      </c>
      <c r="C9" s="339"/>
      <c r="D9" s="48"/>
      <c r="E9" s="48"/>
      <c r="F9" s="48"/>
      <c r="G9" s="48"/>
      <c r="H9" s="141"/>
      <c r="I9" s="48"/>
      <c r="J9" s="48"/>
      <c r="K9" s="48"/>
      <c r="L9" s="141"/>
      <c r="M9" s="141"/>
      <c r="N9" s="12"/>
      <c r="O9" s="37"/>
    </row>
    <row r="10" spans="1:15" ht="18" customHeight="1" outlineLevel="1">
      <c r="A10" s="344"/>
      <c r="B10" s="178">
        <f>SUM(F!E6:E34)/4</f>
        <v>2.25</v>
      </c>
      <c r="C10" s="339"/>
      <c r="D10" s="48"/>
      <c r="E10" s="48"/>
      <c r="F10" s="48"/>
      <c r="G10" s="48"/>
      <c r="H10" s="141"/>
      <c r="I10" s="48"/>
      <c r="J10" s="48"/>
      <c r="K10" s="48"/>
      <c r="L10" s="141"/>
      <c r="M10" s="141"/>
      <c r="N10" s="12"/>
      <c r="O10" s="37"/>
    </row>
    <row r="11" spans="1:15" ht="18" customHeight="1" outlineLevel="1">
      <c r="A11" s="344"/>
      <c r="B11" s="71"/>
      <c r="C11" s="339"/>
      <c r="D11" s="48"/>
      <c r="E11" s="48"/>
      <c r="F11" s="48"/>
      <c r="G11" s="48"/>
      <c r="H11" s="141"/>
      <c r="I11" s="48"/>
      <c r="J11" s="48"/>
      <c r="K11" s="48"/>
      <c r="L11" s="48"/>
      <c r="M11" s="48"/>
      <c r="N11" s="12"/>
      <c r="O11" s="37"/>
    </row>
    <row r="12" spans="1:15" ht="18" customHeight="1" outlineLevel="1">
      <c r="A12" s="344"/>
      <c r="B12" s="71"/>
      <c r="C12" s="339"/>
      <c r="D12" s="48"/>
      <c r="E12" s="48"/>
      <c r="F12" s="48"/>
      <c r="G12" s="48"/>
      <c r="H12" s="141"/>
      <c r="I12" s="48"/>
      <c r="J12" s="48"/>
      <c r="K12" s="48"/>
      <c r="L12" s="48"/>
      <c r="M12" s="48"/>
      <c r="N12" s="12"/>
      <c r="O12" s="37"/>
    </row>
    <row r="13" spans="1:15" ht="18" customHeight="1" outlineLevel="1">
      <c r="A13" s="344"/>
      <c r="B13" s="230"/>
      <c r="C13" s="339"/>
      <c r="D13" s="48"/>
      <c r="E13" s="48"/>
      <c r="F13" s="48"/>
      <c r="G13" s="48"/>
      <c r="H13" s="141"/>
      <c r="I13" s="48"/>
      <c r="J13" s="48"/>
      <c r="K13" s="48"/>
      <c r="L13" s="48"/>
      <c r="M13" s="48"/>
      <c r="N13" s="12"/>
      <c r="O13" s="37"/>
    </row>
    <row r="14" spans="1:15" ht="18" customHeight="1" outlineLevel="1">
      <c r="A14" s="344"/>
      <c r="B14" s="71"/>
      <c r="C14" s="339"/>
      <c r="D14" s="48"/>
      <c r="E14" s="48"/>
      <c r="F14" s="48"/>
      <c r="G14" s="48"/>
      <c r="H14" s="141"/>
      <c r="I14" s="48"/>
      <c r="J14" s="48"/>
      <c r="K14" s="48"/>
      <c r="L14" s="48"/>
      <c r="M14" s="48"/>
      <c r="N14" s="12"/>
      <c r="O14" s="37"/>
    </row>
    <row r="15" spans="1:15" ht="18" customHeight="1" outlineLevel="1">
      <c r="A15" s="345"/>
      <c r="B15" s="155"/>
      <c r="C15" s="340"/>
      <c r="D15" s="48"/>
      <c r="E15" s="48"/>
      <c r="F15" s="48"/>
      <c r="G15" s="48"/>
      <c r="H15" s="141"/>
      <c r="I15" s="48"/>
      <c r="J15" s="48"/>
      <c r="K15" s="48"/>
      <c r="L15" s="48"/>
      <c r="M15" s="48"/>
      <c r="N15" s="12"/>
      <c r="O15" s="37"/>
    </row>
    <row r="16" spans="1:15">
      <c r="A16" s="30"/>
      <c r="B16" s="30"/>
      <c r="C16" s="30"/>
      <c r="D16" s="30"/>
      <c r="E16" s="30"/>
      <c r="F16" s="30"/>
      <c r="G16" s="30"/>
      <c r="H16" s="204"/>
      <c r="I16" s="30"/>
      <c r="J16" s="30"/>
      <c r="K16" s="30"/>
      <c r="L16" s="30"/>
      <c r="M16" s="30"/>
      <c r="N16" s="30"/>
      <c r="O16" s="37"/>
    </row>
    <row r="17" spans="1:15" ht="51" customHeight="1">
      <c r="A17" s="341" t="str">
        <f>'Aree di rischio per processi'!A89</f>
        <v>C.2.6.2. Gestione arbitrati</v>
      </c>
      <c r="B17" s="342"/>
      <c r="C17" s="342"/>
      <c r="D17" s="342"/>
      <c r="E17" s="205"/>
      <c r="F17" s="46"/>
      <c r="G17" s="47" t="str">
        <f>IF(B20=0,"--",IF(C20&lt;10,"Basso",IF(C20&lt;18,"Medio",IF(C20&lt;25.1,"Alto",""))))</f>
        <v>Basso</v>
      </c>
      <c r="H17" s="189">
        <f>C20</f>
        <v>5.5</v>
      </c>
      <c r="I17" s="30"/>
      <c r="J17" s="30"/>
      <c r="K17" s="30"/>
      <c r="L17" s="30"/>
      <c r="M17" s="30"/>
      <c r="N17" s="30"/>
      <c r="O17" s="37"/>
    </row>
    <row r="18" spans="1:15" ht="51" customHeight="1" outlineLevel="1">
      <c r="A18" s="343" t="str">
        <f>A17</f>
        <v>C.2.6.2. Gestione arbitrati</v>
      </c>
      <c r="B18" s="346" t="s">
        <v>134</v>
      </c>
      <c r="C18" s="347"/>
      <c r="D18" s="146" t="s">
        <v>298</v>
      </c>
      <c r="E18" s="14" t="s">
        <v>274</v>
      </c>
      <c r="F18" s="146" t="s">
        <v>273</v>
      </c>
      <c r="G18" s="188" t="s">
        <v>0</v>
      </c>
      <c r="H18" s="350" t="s">
        <v>422</v>
      </c>
      <c r="I18" s="337"/>
      <c r="J18" s="353" t="s">
        <v>423</v>
      </c>
      <c r="K18" s="337"/>
      <c r="L18" s="358" t="s">
        <v>157</v>
      </c>
      <c r="M18" s="358" t="s">
        <v>158</v>
      </c>
      <c r="N18" s="337" t="s">
        <v>133</v>
      </c>
      <c r="O18" s="37"/>
    </row>
    <row r="19" spans="1:15" ht="20.100000000000001" customHeight="1" outlineLevel="1">
      <c r="A19" s="344"/>
      <c r="B19" s="348"/>
      <c r="C19" s="349"/>
      <c r="D19" s="28" t="s">
        <v>425</v>
      </c>
      <c r="E19" s="28" t="s">
        <v>420</v>
      </c>
      <c r="F19" s="28" t="s">
        <v>421</v>
      </c>
      <c r="G19" s="28" t="s">
        <v>420</v>
      </c>
      <c r="H19" s="197" t="s">
        <v>2</v>
      </c>
      <c r="I19" s="39" t="s">
        <v>3</v>
      </c>
      <c r="J19" s="39" t="s">
        <v>2</v>
      </c>
      <c r="K19" s="39" t="s">
        <v>3</v>
      </c>
      <c r="L19" s="350"/>
      <c r="M19" s="350"/>
      <c r="N19" s="337"/>
      <c r="O19" s="37"/>
    </row>
    <row r="20" spans="1:15" ht="143.25" customHeight="1" outlineLevel="1">
      <c r="A20" s="344"/>
      <c r="B20" s="176" t="s">
        <v>155</v>
      </c>
      <c r="C20" s="338">
        <f>B21*B24</f>
        <v>5.5</v>
      </c>
      <c r="D20" s="48" t="s">
        <v>455</v>
      </c>
      <c r="E20" s="48" t="s">
        <v>444</v>
      </c>
      <c r="F20" s="48" t="str">
        <f>VLOOKUP(E20,'Catalogo rischi'!$A$134:$B$145,2,FALSE)</f>
        <v>CR.4 Manipolazione o utilizzo improprio delle informazioni o della documentazione</v>
      </c>
      <c r="G20" s="48" t="s">
        <v>130</v>
      </c>
      <c r="H20" s="141" t="s">
        <v>404</v>
      </c>
      <c r="I20" s="48" t="s">
        <v>163</v>
      </c>
      <c r="J20" s="48" t="s">
        <v>402</v>
      </c>
      <c r="K20" s="48" t="s">
        <v>380</v>
      </c>
      <c r="L20" s="48" t="s">
        <v>813</v>
      </c>
      <c r="M20" s="48" t="s">
        <v>828</v>
      </c>
      <c r="N20" s="12" t="s">
        <v>829</v>
      </c>
      <c r="O20" s="37"/>
    </row>
    <row r="21" spans="1:15" ht="146.25" customHeight="1" outlineLevel="1">
      <c r="A21" s="344"/>
      <c r="B21" s="177">
        <f>SUM(F!B54:B96)/6</f>
        <v>1.8333333333333333</v>
      </c>
      <c r="C21" s="339"/>
      <c r="D21" s="48" t="s">
        <v>456</v>
      </c>
      <c r="E21" s="48" t="s">
        <v>452</v>
      </c>
      <c r="F21" s="48" t="str">
        <f>VLOOKUP(E21,'Catalogo rischi'!$A$134:$B$145,2,FALSE)</f>
        <v>CR.3 Conflitto di interessi</v>
      </c>
      <c r="G21" s="48" t="s">
        <v>130</v>
      </c>
      <c r="H21" s="141" t="s">
        <v>405</v>
      </c>
      <c r="I21" s="48" t="s">
        <v>163</v>
      </c>
      <c r="J21" s="48" t="s">
        <v>381</v>
      </c>
      <c r="K21" s="48"/>
      <c r="L21" s="48" t="s">
        <v>813</v>
      </c>
      <c r="M21" s="48" t="s">
        <v>830</v>
      </c>
      <c r="N21" s="12" t="s">
        <v>831</v>
      </c>
      <c r="O21" s="37"/>
    </row>
    <row r="22" spans="1:15" ht="158.25" customHeight="1" outlineLevel="1">
      <c r="A22" s="344"/>
      <c r="B22" s="179"/>
      <c r="C22" s="339"/>
      <c r="D22" s="48" t="s">
        <v>457</v>
      </c>
      <c r="E22" s="48" t="s">
        <v>450</v>
      </c>
      <c r="F22" s="48" t="str">
        <f>VLOOKUP(E22,'Catalogo rischi'!$A$134:$B$145,2,FALSE)</f>
        <v>CR.5 Elusione delle procedure di svolgimento dell'attività e di controllo</v>
      </c>
      <c r="G22" s="48" t="s">
        <v>130</v>
      </c>
      <c r="H22" s="141" t="s">
        <v>398</v>
      </c>
      <c r="I22" s="48" t="s">
        <v>415</v>
      </c>
      <c r="J22" s="48" t="s">
        <v>388</v>
      </c>
      <c r="K22" s="48" t="s">
        <v>382</v>
      </c>
      <c r="L22" s="48" t="s">
        <v>813</v>
      </c>
      <c r="M22" s="48" t="s">
        <v>832</v>
      </c>
      <c r="N22" s="12" t="s">
        <v>833</v>
      </c>
      <c r="O22" s="37"/>
    </row>
    <row r="23" spans="1:15" ht="40.5" customHeight="1" outlineLevel="1">
      <c r="A23" s="344"/>
      <c r="B23" s="179" t="s">
        <v>101</v>
      </c>
      <c r="C23" s="339"/>
      <c r="D23" s="48"/>
      <c r="E23" s="48"/>
      <c r="F23" s="48"/>
      <c r="G23" s="48"/>
      <c r="H23" s="141"/>
      <c r="I23" s="48"/>
      <c r="J23" s="48"/>
      <c r="K23" s="48"/>
      <c r="L23" s="48"/>
      <c r="M23" s="48"/>
      <c r="N23" s="12"/>
      <c r="O23" s="37"/>
    </row>
    <row r="24" spans="1:15" ht="18" customHeight="1" outlineLevel="1">
      <c r="A24" s="344"/>
      <c r="B24" s="178">
        <f>SUM(F!E54:E82)/4</f>
        <v>3</v>
      </c>
      <c r="C24" s="339"/>
      <c r="D24" s="48"/>
      <c r="E24" s="48"/>
      <c r="F24" s="48"/>
      <c r="G24" s="48"/>
      <c r="H24" s="141"/>
      <c r="I24" s="48"/>
      <c r="J24" s="48"/>
      <c r="K24" s="48"/>
      <c r="L24" s="48"/>
      <c r="M24" s="48"/>
      <c r="N24" s="12"/>
      <c r="O24" s="37"/>
    </row>
    <row r="25" spans="1:15" ht="18" customHeight="1" outlineLevel="1">
      <c r="A25" s="344"/>
      <c r="B25" s="71"/>
      <c r="C25" s="339"/>
      <c r="D25" s="48"/>
      <c r="E25" s="48"/>
      <c r="F25" s="48"/>
      <c r="G25" s="48"/>
      <c r="H25" s="141"/>
      <c r="I25" s="48"/>
      <c r="J25" s="48"/>
      <c r="K25" s="48"/>
      <c r="L25" s="48"/>
      <c r="M25" s="48"/>
      <c r="N25" s="12"/>
      <c r="O25" s="37"/>
    </row>
    <row r="26" spans="1:15" ht="18" customHeight="1" outlineLevel="1">
      <c r="A26" s="344"/>
      <c r="B26" s="71"/>
      <c r="C26" s="339"/>
      <c r="D26" s="48"/>
      <c r="E26" s="48"/>
      <c r="F26" s="48"/>
      <c r="G26" s="48"/>
      <c r="H26" s="141"/>
      <c r="I26" s="48"/>
      <c r="J26" s="48"/>
      <c r="K26" s="48"/>
      <c r="L26" s="48"/>
      <c r="M26" s="48"/>
      <c r="N26" s="12"/>
      <c r="O26" s="37"/>
    </row>
    <row r="27" spans="1:15" ht="18" customHeight="1" outlineLevel="1">
      <c r="A27" s="344"/>
      <c r="B27" s="230"/>
      <c r="C27" s="339"/>
      <c r="D27" s="48"/>
      <c r="E27" s="48"/>
      <c r="F27" s="48"/>
      <c r="G27" s="48"/>
      <c r="H27" s="141"/>
      <c r="I27" s="48"/>
      <c r="J27" s="48"/>
      <c r="K27" s="48"/>
      <c r="L27" s="48"/>
      <c r="M27" s="48"/>
      <c r="N27" s="12"/>
      <c r="O27" s="37"/>
    </row>
    <row r="28" spans="1:15" ht="18" customHeight="1" outlineLevel="1">
      <c r="A28" s="344"/>
      <c r="B28" s="71"/>
      <c r="C28" s="339"/>
      <c r="D28" s="48"/>
      <c r="E28" s="48"/>
      <c r="F28" s="48"/>
      <c r="G28" s="48"/>
      <c r="H28" s="141"/>
      <c r="I28" s="48"/>
      <c r="J28" s="48"/>
      <c r="K28" s="48"/>
      <c r="L28" s="48"/>
      <c r="M28" s="48"/>
      <c r="N28" s="12"/>
      <c r="O28" s="37"/>
    </row>
    <row r="29" spans="1:15" ht="18" customHeight="1" outlineLevel="1">
      <c r="A29" s="345"/>
      <c r="B29" s="155"/>
      <c r="C29" s="340"/>
      <c r="D29" s="48"/>
      <c r="E29" s="48"/>
      <c r="F29" s="48"/>
      <c r="G29" s="48"/>
      <c r="H29" s="141"/>
      <c r="I29" s="48"/>
      <c r="J29" s="48"/>
      <c r="K29" s="48"/>
      <c r="L29" s="48"/>
      <c r="M29" s="48"/>
      <c r="N29" s="12"/>
      <c r="O29" s="37"/>
    </row>
    <row r="30" spans="1:15">
      <c r="A30" s="30"/>
      <c r="B30" s="30"/>
      <c r="C30" s="30"/>
      <c r="D30" s="30"/>
      <c r="E30" s="30"/>
      <c r="F30" s="30"/>
      <c r="G30" s="30"/>
      <c r="H30" s="204"/>
      <c r="I30" s="30"/>
      <c r="J30" s="30"/>
      <c r="K30" s="30"/>
      <c r="L30" s="30"/>
      <c r="M30" s="30"/>
      <c r="N30" s="30"/>
      <c r="O30" s="37"/>
    </row>
  </sheetData>
  <mergeCells count="19">
    <mergeCell ref="M18:M19"/>
    <mergeCell ref="N18:N19"/>
    <mergeCell ref="C20:C29"/>
    <mergeCell ref="L4:L5"/>
    <mergeCell ref="M4:M5"/>
    <mergeCell ref="N4:N5"/>
    <mergeCell ref="C6:C15"/>
    <mergeCell ref="A17:D17"/>
    <mergeCell ref="A18:A29"/>
    <mergeCell ref="B18:C19"/>
    <mergeCell ref="H18:I18"/>
    <mergeCell ref="J18:K18"/>
    <mergeCell ref="L18:L19"/>
    <mergeCell ref="J4:K4"/>
    <mergeCell ref="A2:F2"/>
    <mergeCell ref="A3:D3"/>
    <mergeCell ref="A4:A15"/>
    <mergeCell ref="B4:C5"/>
    <mergeCell ref="H4:I4"/>
  </mergeCells>
  <conditionalFormatting sqref="H3">
    <cfRule type="iconSet" priority="8">
      <iconSet reverse="1">
        <cfvo type="percent" val="0"/>
        <cfvo type="num" val="10"/>
        <cfvo type="num" val="20"/>
      </iconSet>
    </cfRule>
  </conditionalFormatting>
  <conditionalFormatting sqref="H17">
    <cfRule type="iconSet" priority="3">
      <iconSet reverse="1">
        <cfvo type="percent" val="0"/>
        <cfvo type="num" val="10"/>
        <cfvo type="num" val="20"/>
      </iconSet>
    </cfRule>
  </conditionalFormatting>
  <dataValidations count="1">
    <dataValidation type="list" showInputMessage="1" showErrorMessage="1" sqref="E20:E22">
      <formula1>$A$126:$A$137</formula1>
    </dataValidation>
  </dataValidations>
  <pageMargins left="0.23622047244094491" right="0.23622047244094491" top="0.74803149606299213" bottom="0.74803149606299213" header="0.31496062992125984" footer="0.31496062992125984"/>
  <pageSetup paperSize="8" scale="64" fitToHeight="0" orientation="landscape" horizontalDpi="4294967292" verticalDpi="4294967292" r:id="rId1"/>
  <legacyDrawing r:id="rId2"/>
  <extLst xmlns:x14="http://schemas.microsoft.com/office/spreadsheetml/2009/9/main">
    <ext uri="{CCE6A557-97BC-4b89-ADB6-D9C93CAAB3DF}">
      <x14:dataValidations xmlns:xm="http://schemas.microsoft.com/office/excel/2006/main" count="6">
        <x14:dataValidation type="list" showInputMessage="1" showErrorMessage="1">
          <x14:formula1>
            <xm:f>'Catalogo rischi'!$A$134:$A$145</xm:f>
          </x14:formula1>
          <xm:sqref>E6:E8</xm:sqref>
        </x14:dataValidation>
        <x14:dataValidation type="list" showInputMessage="1" showErrorMessage="1">
          <x14:formula1>
            <xm:f>'Aree di rischio per processi'!$D$2:$D$4</xm:f>
          </x14:formula1>
          <xm:sqref>G20:G22 G6:G8</xm:sqref>
        </x14:dataValidation>
        <x14:dataValidation type="list" showInputMessage="1" showErrorMessage="1">
          <x14:formula1>
            <xm:f>Misure!$A$9:$A$27</xm:f>
          </x14:formula1>
          <xm:sqref>H6:H8 H20:H22</xm:sqref>
        </x14:dataValidation>
        <x14:dataValidation type="list" showInputMessage="1" showErrorMessage="1">
          <x14:formula1>
            <xm:f>Misure!$C$9:$C$27</xm:f>
          </x14:formula1>
          <xm:sqref>I20:I22 I6:I8</xm:sqref>
        </x14:dataValidation>
        <x14:dataValidation type="list" showInputMessage="1" showErrorMessage="1">
          <x14:formula1>
            <xm:f>Misure!$E$9:$E$14</xm:f>
          </x14:formula1>
          <xm:sqref>J6:J8 J20:J22</xm:sqref>
        </x14:dataValidation>
        <x14:dataValidation type="list" showInputMessage="1" showErrorMessage="1">
          <x14:formula1>
            <xm:f>Misure!$G$9:$G$14</xm:f>
          </x14:formula1>
          <xm:sqref>K20:K22 K6:K8</xm:sqref>
        </x14:dataValidation>
      </x14:dataValidations>
    </ext>
  </extLst>
</worksheet>
</file>

<file path=xl/worksheets/sheet13.xml><?xml version="1.0" encoding="utf-8"?>
<worksheet xmlns="http://schemas.openxmlformats.org/spreadsheetml/2006/main" xmlns:r="http://schemas.openxmlformats.org/officeDocument/2006/relationships">
  <sheetPr>
    <tabColor rgb="FF7030A0"/>
    <pageSetUpPr fitToPage="1"/>
  </sheetPr>
  <dimension ref="A1:F289"/>
  <sheetViews>
    <sheetView zoomScale="80" zoomScaleNormal="80" workbookViewId="0">
      <selection activeCell="G5" sqref="G5"/>
    </sheetView>
  </sheetViews>
  <sheetFormatPr defaultColWidth="11.42578125" defaultRowHeight="12.75"/>
  <cols>
    <col min="1" max="1" width="70.7109375" customWidth="1"/>
    <col min="2" max="2" width="2.28515625" bestFit="1" customWidth="1"/>
    <col min="3" max="3" width="2.140625" customWidth="1"/>
    <col min="4" max="4" width="70.7109375" customWidth="1"/>
    <col min="5" max="5" width="2.28515625" bestFit="1" customWidth="1"/>
    <col min="6" max="6" width="2.140625" customWidth="1"/>
  </cols>
  <sheetData>
    <row r="1" spans="1:6" ht="15" thickBot="1">
      <c r="A1" s="84" t="str">
        <f>'Aree di rischio per processi'!A7</f>
        <v>A.01 Reclutamento di personale a tempo indeterminato, determinato e progressioni verticali</v>
      </c>
      <c r="B1" s="73"/>
      <c r="C1" s="73"/>
      <c r="D1" s="73"/>
      <c r="E1" s="73"/>
      <c r="F1" s="73"/>
    </row>
    <row r="2" spans="1:6" ht="12.75" customHeight="1">
      <c r="A2" s="371" t="s">
        <v>426</v>
      </c>
      <c r="B2" s="372"/>
      <c r="C2" s="74"/>
      <c r="D2" s="375" t="s">
        <v>427</v>
      </c>
      <c r="E2" s="372"/>
      <c r="F2" s="74"/>
    </row>
    <row r="3" spans="1:6" ht="20.25" customHeight="1" thickBot="1">
      <c r="A3" s="373"/>
      <c r="B3" s="374"/>
      <c r="C3" s="75"/>
      <c r="D3" s="374"/>
      <c r="E3" s="374"/>
      <c r="F3" s="75"/>
    </row>
    <row r="4" spans="1:6">
      <c r="A4" s="53" t="s">
        <v>42</v>
      </c>
      <c r="B4" s="76"/>
      <c r="C4" s="77"/>
      <c r="D4" s="54" t="s">
        <v>50</v>
      </c>
      <c r="E4" s="76"/>
      <c r="F4" s="77"/>
    </row>
    <row r="5" spans="1:6" ht="76.5">
      <c r="A5" s="15" t="s">
        <v>49</v>
      </c>
      <c r="B5" s="76"/>
      <c r="C5" s="77"/>
      <c r="D5" s="78" t="s">
        <v>156</v>
      </c>
      <c r="E5" s="76"/>
      <c r="F5" s="77"/>
    </row>
    <row r="6" spans="1:6">
      <c r="A6" s="79" t="s">
        <v>43</v>
      </c>
      <c r="B6" s="80"/>
      <c r="C6" s="77"/>
      <c r="D6" s="80" t="s">
        <v>52</v>
      </c>
      <c r="E6" s="80"/>
      <c r="F6" s="77"/>
    </row>
    <row r="7" spans="1:6">
      <c r="A7" s="79" t="s">
        <v>44</v>
      </c>
      <c r="B7" s="80">
        <v>2</v>
      </c>
      <c r="C7" s="77"/>
      <c r="D7" s="80" t="s">
        <v>53</v>
      </c>
      <c r="E7" s="80">
        <v>2</v>
      </c>
      <c r="F7" s="77"/>
    </row>
    <row r="8" spans="1:6">
      <c r="A8" s="79" t="s">
        <v>45</v>
      </c>
      <c r="B8" s="80"/>
      <c r="C8" s="77"/>
      <c r="D8" s="80" t="s">
        <v>54</v>
      </c>
      <c r="E8" s="80"/>
      <c r="F8" s="77"/>
    </row>
    <row r="9" spans="1:6" ht="25.5">
      <c r="A9" s="79" t="s">
        <v>47</v>
      </c>
      <c r="B9" s="80"/>
      <c r="C9" s="77"/>
      <c r="D9" s="80" t="s">
        <v>55</v>
      </c>
      <c r="E9" s="80"/>
      <c r="F9" s="77"/>
    </row>
    <row r="10" spans="1:6">
      <c r="A10" s="79" t="s">
        <v>46</v>
      </c>
      <c r="B10" s="80"/>
      <c r="C10" s="77"/>
      <c r="D10" s="80" t="s">
        <v>56</v>
      </c>
      <c r="E10" s="80"/>
      <c r="F10" s="77"/>
    </row>
    <row r="11" spans="1:6">
      <c r="A11" s="81"/>
      <c r="B11" s="82"/>
      <c r="C11" s="82"/>
      <c r="D11" s="82"/>
      <c r="E11" s="82"/>
      <c r="F11" s="82"/>
    </row>
    <row r="12" spans="1:6">
      <c r="A12" s="54" t="s">
        <v>57</v>
      </c>
      <c r="B12" s="76"/>
      <c r="C12" s="82"/>
      <c r="D12" s="54" t="s">
        <v>58</v>
      </c>
      <c r="E12" s="76"/>
      <c r="F12" s="82"/>
    </row>
    <row r="13" spans="1:6" ht="63.75">
      <c r="A13" s="17" t="s">
        <v>59</v>
      </c>
      <c r="B13" s="76"/>
      <c r="C13" s="82"/>
      <c r="D13" s="17" t="s">
        <v>100</v>
      </c>
      <c r="E13" s="76"/>
      <c r="F13" s="82"/>
    </row>
    <row r="14" spans="1:6">
      <c r="A14" s="55" t="s">
        <v>481</v>
      </c>
      <c r="B14" s="80"/>
      <c r="C14" s="82"/>
      <c r="D14" s="80" t="s">
        <v>61</v>
      </c>
      <c r="E14" s="80">
        <v>1</v>
      </c>
      <c r="F14" s="82"/>
    </row>
    <row r="15" spans="1:6">
      <c r="A15" s="55" t="s">
        <v>484</v>
      </c>
      <c r="B15" s="80"/>
      <c r="C15" s="82"/>
      <c r="D15" s="55" t="s">
        <v>492</v>
      </c>
      <c r="E15" s="80"/>
      <c r="F15" s="82"/>
    </row>
    <row r="16" spans="1:6">
      <c r="A16" s="55" t="s">
        <v>482</v>
      </c>
      <c r="B16" s="80"/>
      <c r="C16" s="82"/>
      <c r="D16" s="80"/>
      <c r="E16" s="80"/>
      <c r="F16" s="82"/>
    </row>
    <row r="17" spans="1:6">
      <c r="A17" s="55" t="s">
        <v>483</v>
      </c>
      <c r="B17" s="80"/>
      <c r="C17" s="82"/>
      <c r="D17" s="80"/>
      <c r="E17" s="80"/>
      <c r="F17" s="82"/>
    </row>
    <row r="18" spans="1:6">
      <c r="A18" s="80" t="s">
        <v>60</v>
      </c>
      <c r="B18" s="80">
        <v>5</v>
      </c>
      <c r="C18" s="82"/>
      <c r="E18" s="80"/>
      <c r="F18" s="82"/>
    </row>
    <row r="19" spans="1:6">
      <c r="A19" s="82"/>
      <c r="B19" s="82"/>
      <c r="C19" s="82"/>
      <c r="D19" s="82"/>
      <c r="E19" s="82"/>
      <c r="F19" s="82"/>
    </row>
    <row r="20" spans="1:6">
      <c r="A20" s="54" t="s">
        <v>63</v>
      </c>
      <c r="B20" s="76"/>
      <c r="C20" s="82"/>
      <c r="D20" s="54" t="s">
        <v>64</v>
      </c>
      <c r="E20" s="76"/>
      <c r="F20" s="82"/>
    </row>
    <row r="21" spans="1:6" ht="38.25">
      <c r="A21" s="17" t="s">
        <v>65</v>
      </c>
      <c r="B21" s="76"/>
      <c r="C21" s="82"/>
      <c r="D21" s="17" t="s">
        <v>569</v>
      </c>
      <c r="E21" s="76"/>
      <c r="F21" s="82"/>
    </row>
    <row r="22" spans="1:6">
      <c r="A22" s="80" t="s">
        <v>66</v>
      </c>
      <c r="B22" s="80">
        <v>1</v>
      </c>
      <c r="C22" s="82"/>
      <c r="D22" s="80" t="s">
        <v>61</v>
      </c>
      <c r="E22" s="80">
        <v>1</v>
      </c>
      <c r="F22" s="82"/>
    </row>
    <row r="23" spans="1:6">
      <c r="A23" s="212" t="s">
        <v>485</v>
      </c>
      <c r="B23" s="80"/>
      <c r="C23" s="82"/>
      <c r="D23" s="233" t="s">
        <v>512</v>
      </c>
      <c r="E23" s="80"/>
      <c r="F23" s="82"/>
    </row>
    <row r="24" spans="1:6">
      <c r="A24" s="80" t="s">
        <v>150</v>
      </c>
      <c r="B24" s="80"/>
      <c r="C24" s="82"/>
      <c r="D24" s="233" t="s">
        <v>515</v>
      </c>
      <c r="E24" s="80"/>
      <c r="F24" s="82"/>
    </row>
    <row r="25" spans="1:6">
      <c r="A25" s="212" t="s">
        <v>486</v>
      </c>
      <c r="B25" s="80"/>
      <c r="C25" s="82"/>
      <c r="D25" s="233" t="s">
        <v>514</v>
      </c>
      <c r="E25" s="80"/>
      <c r="F25" s="82"/>
    </row>
    <row r="26" spans="1:6">
      <c r="A26" s="80" t="s">
        <v>151</v>
      </c>
      <c r="B26" s="80"/>
      <c r="C26" s="82"/>
      <c r="D26" s="233" t="s">
        <v>513</v>
      </c>
      <c r="E26" s="83"/>
      <c r="F26" s="82"/>
    </row>
    <row r="27" spans="1:6">
      <c r="A27" s="82"/>
      <c r="B27" s="82"/>
      <c r="C27" s="82"/>
      <c r="D27" s="82"/>
      <c r="E27" s="82"/>
      <c r="F27" s="82"/>
    </row>
    <row r="28" spans="1:6">
      <c r="A28" s="54" t="s">
        <v>67</v>
      </c>
      <c r="B28" s="76"/>
      <c r="C28" s="82"/>
      <c r="D28" s="54" t="s">
        <v>68</v>
      </c>
      <c r="E28" s="76"/>
      <c r="F28" s="82"/>
    </row>
    <row r="29" spans="1:6" ht="38.25">
      <c r="A29" s="17" t="s">
        <v>69</v>
      </c>
      <c r="B29" s="76"/>
      <c r="C29" s="82"/>
      <c r="D29" s="17" t="s">
        <v>72</v>
      </c>
      <c r="E29" s="76"/>
      <c r="F29" s="82"/>
    </row>
    <row r="30" spans="1:6">
      <c r="A30" s="80" t="s">
        <v>70</v>
      </c>
      <c r="B30" s="80"/>
      <c r="C30" s="82"/>
      <c r="D30" s="80" t="s">
        <v>73</v>
      </c>
      <c r="E30" s="80">
        <v>1</v>
      </c>
      <c r="F30" s="82"/>
    </row>
    <row r="31" spans="1:6" ht="25.5">
      <c r="A31" s="213" t="s">
        <v>487</v>
      </c>
      <c r="B31" s="80"/>
      <c r="C31" s="82"/>
      <c r="D31" s="80" t="s">
        <v>74</v>
      </c>
      <c r="E31" s="80"/>
      <c r="F31" s="82"/>
    </row>
    <row r="32" spans="1:6" ht="25.5">
      <c r="A32" s="213" t="s">
        <v>488</v>
      </c>
      <c r="B32" s="80">
        <v>3</v>
      </c>
      <c r="C32" s="82"/>
      <c r="D32" s="213" t="s">
        <v>508</v>
      </c>
      <c r="E32" s="80"/>
      <c r="F32" s="82"/>
    </row>
    <row r="33" spans="1:6" ht="25.5">
      <c r="A33" s="214" t="s">
        <v>489</v>
      </c>
      <c r="B33" s="80"/>
      <c r="C33" s="82"/>
      <c r="D33" s="233" t="s">
        <v>509</v>
      </c>
      <c r="E33" s="80"/>
      <c r="F33" s="82"/>
    </row>
    <row r="34" spans="1:6" ht="25.5">
      <c r="A34" s="86" t="s">
        <v>71</v>
      </c>
      <c r="B34" s="80"/>
      <c r="C34" s="82"/>
      <c r="D34" s="233" t="s">
        <v>510</v>
      </c>
      <c r="E34" s="80"/>
      <c r="F34" s="82"/>
    </row>
    <row r="35" spans="1:6">
      <c r="A35" s="82"/>
      <c r="B35" s="82"/>
      <c r="C35" s="82"/>
      <c r="D35" s="82"/>
      <c r="E35" s="82"/>
      <c r="F35" s="82"/>
    </row>
    <row r="36" spans="1:6">
      <c r="A36" s="54" t="s">
        <v>75</v>
      </c>
      <c r="B36" s="76"/>
      <c r="C36" s="82"/>
      <c r="D36" s="323"/>
      <c r="E36" s="323"/>
      <c r="F36" s="323"/>
    </row>
    <row r="37" spans="1:6" ht="51">
      <c r="A37" s="17" t="s">
        <v>76</v>
      </c>
      <c r="B37" s="76"/>
      <c r="C37" s="82"/>
      <c r="D37" s="323"/>
      <c r="E37" s="323"/>
      <c r="F37" s="323"/>
    </row>
    <row r="38" spans="1:6">
      <c r="A38" s="80" t="s">
        <v>61</v>
      </c>
      <c r="B38" s="80">
        <v>1</v>
      </c>
      <c r="C38" s="82"/>
      <c r="D38" s="323"/>
      <c r="E38" s="323"/>
      <c r="F38" s="323"/>
    </row>
    <row r="39" spans="1:6">
      <c r="A39" s="80" t="s">
        <v>62</v>
      </c>
      <c r="B39" s="80"/>
      <c r="C39" s="82"/>
      <c r="D39" s="323"/>
      <c r="E39" s="323"/>
      <c r="F39" s="323"/>
    </row>
    <row r="40" spans="1:6">
      <c r="A40" s="82"/>
      <c r="B40" s="82"/>
      <c r="C40" s="82"/>
      <c r="D40" s="209"/>
      <c r="E40" s="209"/>
      <c r="F40" s="209"/>
    </row>
    <row r="41" spans="1:6">
      <c r="A41" s="54" t="s">
        <v>102</v>
      </c>
      <c r="B41" s="17"/>
      <c r="C41" s="82"/>
      <c r="D41" s="209"/>
      <c r="E41" s="209"/>
      <c r="F41" s="209"/>
    </row>
    <row r="42" spans="1:6" ht="39" customHeight="1">
      <c r="A42" s="17" t="s">
        <v>77</v>
      </c>
      <c r="B42" s="17"/>
      <c r="C42" s="82"/>
      <c r="D42" s="209"/>
      <c r="E42" s="209"/>
      <c r="F42" s="209"/>
    </row>
    <row r="43" spans="1:6">
      <c r="A43" s="55" t="s">
        <v>490</v>
      </c>
      <c r="B43" s="80"/>
      <c r="C43" s="82"/>
      <c r="D43" s="209"/>
      <c r="E43" s="209"/>
      <c r="F43" s="209"/>
    </row>
    <row r="44" spans="1:6">
      <c r="A44" s="80" t="s">
        <v>79</v>
      </c>
      <c r="B44" s="80">
        <v>2</v>
      </c>
      <c r="C44" s="82"/>
      <c r="D44" s="209"/>
      <c r="E44" s="209"/>
      <c r="F44" s="209"/>
    </row>
    <row r="45" spans="1:6">
      <c r="A45" s="55" t="s">
        <v>491</v>
      </c>
      <c r="B45" s="80"/>
      <c r="C45" s="82"/>
      <c r="D45" s="209"/>
      <c r="E45" s="209"/>
      <c r="F45" s="209"/>
    </row>
    <row r="46" spans="1:6">
      <c r="A46" s="80" t="s">
        <v>152</v>
      </c>
      <c r="B46" s="80"/>
      <c r="C46" s="82"/>
      <c r="D46" s="209"/>
      <c r="E46" s="209"/>
      <c r="F46" s="209"/>
    </row>
    <row r="47" spans="1:6">
      <c r="A47" s="80" t="s">
        <v>78</v>
      </c>
      <c r="B47" s="80"/>
      <c r="C47" s="82"/>
      <c r="D47" s="209"/>
      <c r="E47" s="209"/>
      <c r="F47" s="209"/>
    </row>
    <row r="48" spans="1:6">
      <c r="A48" s="82"/>
      <c r="B48" s="82"/>
      <c r="C48" s="82"/>
      <c r="D48" s="209"/>
      <c r="E48" s="209"/>
      <c r="F48" s="209"/>
    </row>
    <row r="49" spans="1:6" ht="15" thickBot="1">
      <c r="A49" s="84" t="str">
        <f>'Aree di rischio per processi'!A8</f>
        <v>A.02 Progressioni economiche di carriera</v>
      </c>
      <c r="B49" s="73"/>
      <c r="C49" s="73"/>
      <c r="D49" s="73"/>
      <c r="E49" s="73"/>
      <c r="F49" s="73"/>
    </row>
    <row r="50" spans="1:6" ht="12.75" customHeight="1">
      <c r="A50" s="371" t="s">
        <v>426</v>
      </c>
      <c r="B50" s="372"/>
      <c r="C50" s="74"/>
      <c r="D50" s="375" t="s">
        <v>427</v>
      </c>
      <c r="E50" s="372"/>
      <c r="F50" s="74"/>
    </row>
    <row r="51" spans="1:6" ht="12.75" customHeight="1" thickBot="1">
      <c r="A51" s="373"/>
      <c r="B51" s="374"/>
      <c r="C51" s="75"/>
      <c r="D51" s="374"/>
      <c r="E51" s="374"/>
      <c r="F51" s="75"/>
    </row>
    <row r="52" spans="1:6" ht="13.5" customHeight="1">
      <c r="A52" s="53" t="s">
        <v>42</v>
      </c>
      <c r="B52" s="76"/>
      <c r="C52" s="77"/>
      <c r="D52" s="54" t="s">
        <v>50</v>
      </c>
      <c r="E52" s="76"/>
      <c r="F52" s="77"/>
    </row>
    <row r="53" spans="1:6" ht="76.5">
      <c r="A53" s="15" t="s">
        <v>49</v>
      </c>
      <c r="B53" s="76"/>
      <c r="C53" s="77"/>
      <c r="D53" s="78" t="s">
        <v>51</v>
      </c>
      <c r="E53" s="76"/>
      <c r="F53" s="77"/>
    </row>
    <row r="54" spans="1:6">
      <c r="A54" s="79" t="s">
        <v>43</v>
      </c>
      <c r="B54" s="80"/>
      <c r="C54" s="77"/>
      <c r="D54" s="80" t="s">
        <v>52</v>
      </c>
      <c r="E54" s="80"/>
      <c r="F54" s="77"/>
    </row>
    <row r="55" spans="1:6">
      <c r="A55" s="79" t="s">
        <v>44</v>
      </c>
      <c r="B55" s="80">
        <v>2</v>
      </c>
      <c r="C55" s="77"/>
      <c r="D55" s="80" t="s">
        <v>53</v>
      </c>
      <c r="E55" s="80">
        <v>2</v>
      </c>
      <c r="F55" s="77"/>
    </row>
    <row r="56" spans="1:6">
      <c r="A56" s="79" t="s">
        <v>45</v>
      </c>
      <c r="B56" s="80"/>
      <c r="C56" s="77"/>
      <c r="D56" s="80" t="s">
        <v>54</v>
      </c>
      <c r="E56" s="80"/>
      <c r="F56" s="77"/>
    </row>
    <row r="57" spans="1:6" ht="25.5">
      <c r="A57" s="79" t="s">
        <v>47</v>
      </c>
      <c r="B57" s="80"/>
      <c r="C57" s="77"/>
      <c r="D57" s="80" t="s">
        <v>55</v>
      </c>
      <c r="E57" s="80"/>
      <c r="F57" s="77"/>
    </row>
    <row r="58" spans="1:6">
      <c r="A58" s="79" t="s">
        <v>46</v>
      </c>
      <c r="B58" s="80"/>
      <c r="C58" s="77"/>
      <c r="D58" s="80" t="s">
        <v>56</v>
      </c>
      <c r="E58" s="80"/>
      <c r="F58" s="77"/>
    </row>
    <row r="59" spans="1:6">
      <c r="A59" s="81"/>
      <c r="B59" s="82"/>
      <c r="C59" s="82"/>
      <c r="D59" s="82"/>
      <c r="E59" s="82"/>
      <c r="F59" s="82"/>
    </row>
    <row r="60" spans="1:6">
      <c r="A60" s="54" t="s">
        <v>57</v>
      </c>
      <c r="B60" s="76"/>
      <c r="C60" s="82"/>
      <c r="D60" s="54" t="s">
        <v>58</v>
      </c>
      <c r="E60" s="76"/>
      <c r="F60" s="82"/>
    </row>
    <row r="61" spans="1:6" ht="63.75">
      <c r="A61" s="17" t="s">
        <v>59</v>
      </c>
      <c r="B61" s="76"/>
      <c r="C61" s="82"/>
      <c r="D61" s="17" t="s">
        <v>100</v>
      </c>
      <c r="E61" s="76"/>
      <c r="F61" s="82"/>
    </row>
    <row r="62" spans="1:6">
      <c r="A62" s="55" t="s">
        <v>481</v>
      </c>
      <c r="B62" s="80"/>
      <c r="C62" s="82"/>
      <c r="D62" s="80" t="s">
        <v>61</v>
      </c>
      <c r="E62" s="80">
        <v>1</v>
      </c>
      <c r="F62" s="82"/>
    </row>
    <row r="63" spans="1:6">
      <c r="A63" s="55" t="s">
        <v>484</v>
      </c>
      <c r="B63" s="80"/>
      <c r="C63" s="82"/>
      <c r="D63" s="55" t="s">
        <v>492</v>
      </c>
      <c r="E63" s="80"/>
      <c r="F63" s="82"/>
    </row>
    <row r="64" spans="1:6" ht="31.5" customHeight="1">
      <c r="A64" s="55" t="s">
        <v>482</v>
      </c>
      <c r="B64" s="80"/>
      <c r="C64" s="82"/>
      <c r="D64" s="80"/>
      <c r="E64" s="80"/>
      <c r="F64" s="82"/>
    </row>
    <row r="65" spans="1:6">
      <c r="A65" s="55" t="s">
        <v>483</v>
      </c>
      <c r="B65" s="80"/>
      <c r="C65" s="82"/>
      <c r="D65" s="80"/>
      <c r="E65" s="80"/>
      <c r="F65" s="82"/>
    </row>
    <row r="66" spans="1:6">
      <c r="A66" s="80" t="s">
        <v>60</v>
      </c>
      <c r="B66" s="80">
        <v>5</v>
      </c>
      <c r="C66" s="82"/>
      <c r="E66" s="80"/>
      <c r="F66" s="82"/>
    </row>
    <row r="67" spans="1:6">
      <c r="A67" s="82"/>
      <c r="B67" s="82"/>
      <c r="C67" s="82"/>
      <c r="D67" s="82"/>
      <c r="E67" s="82"/>
      <c r="F67" s="82"/>
    </row>
    <row r="68" spans="1:6">
      <c r="A68" s="54" t="s">
        <v>63</v>
      </c>
      <c r="B68" s="76"/>
      <c r="C68" s="82"/>
      <c r="D68" s="54" t="s">
        <v>64</v>
      </c>
      <c r="E68" s="76"/>
      <c r="F68" s="82"/>
    </row>
    <row r="69" spans="1:6" ht="38.25">
      <c r="A69" s="17" t="s">
        <v>65</v>
      </c>
      <c r="B69" s="76"/>
      <c r="C69" s="82"/>
      <c r="D69" s="17" t="s">
        <v>569</v>
      </c>
      <c r="E69" s="76"/>
      <c r="F69" s="82"/>
    </row>
    <row r="70" spans="1:6">
      <c r="A70" s="80" t="s">
        <v>66</v>
      </c>
      <c r="B70" s="80">
        <v>1</v>
      </c>
      <c r="C70" s="82"/>
      <c r="D70" s="80" t="s">
        <v>61</v>
      </c>
      <c r="E70" s="80">
        <v>1</v>
      </c>
      <c r="F70" s="82"/>
    </row>
    <row r="71" spans="1:6">
      <c r="A71" s="212" t="s">
        <v>485</v>
      </c>
      <c r="B71" s="80"/>
      <c r="C71" s="82"/>
      <c r="D71" s="233" t="s">
        <v>512</v>
      </c>
      <c r="E71" s="80"/>
      <c r="F71" s="82"/>
    </row>
    <row r="72" spans="1:6">
      <c r="A72" s="80" t="s">
        <v>150</v>
      </c>
      <c r="B72" s="80"/>
      <c r="C72" s="82"/>
      <c r="D72" s="233" t="s">
        <v>515</v>
      </c>
      <c r="E72" s="80"/>
      <c r="F72" s="82"/>
    </row>
    <row r="73" spans="1:6">
      <c r="A73" s="212" t="s">
        <v>486</v>
      </c>
      <c r="B73" s="80"/>
      <c r="C73" s="82"/>
      <c r="D73" s="233" t="s">
        <v>514</v>
      </c>
      <c r="E73" s="80"/>
      <c r="F73" s="82"/>
    </row>
    <row r="74" spans="1:6">
      <c r="A74" s="80" t="s">
        <v>151</v>
      </c>
      <c r="B74" s="80"/>
      <c r="C74" s="82"/>
      <c r="D74" s="233" t="s">
        <v>513</v>
      </c>
      <c r="E74" s="83"/>
      <c r="F74" s="82"/>
    </row>
    <row r="75" spans="1:6">
      <c r="A75" s="82"/>
      <c r="B75" s="82"/>
      <c r="C75" s="82"/>
      <c r="D75" s="82"/>
      <c r="E75" s="82"/>
      <c r="F75" s="82"/>
    </row>
    <row r="76" spans="1:6">
      <c r="A76" s="54" t="s">
        <v>67</v>
      </c>
      <c r="B76" s="76"/>
      <c r="C76" s="82"/>
      <c r="D76" s="54" t="s">
        <v>68</v>
      </c>
      <c r="E76" s="76"/>
      <c r="F76" s="82"/>
    </row>
    <row r="77" spans="1:6" ht="38.25">
      <c r="A77" s="17" t="s">
        <v>69</v>
      </c>
      <c r="B77" s="76"/>
      <c r="C77" s="82"/>
      <c r="D77" s="17" t="s">
        <v>72</v>
      </c>
      <c r="E77" s="76"/>
      <c r="F77" s="82"/>
    </row>
    <row r="78" spans="1:6">
      <c r="A78" s="80" t="s">
        <v>70</v>
      </c>
      <c r="B78" s="80"/>
      <c r="C78" s="82"/>
      <c r="D78" s="80" t="s">
        <v>73</v>
      </c>
      <c r="E78" s="80">
        <v>1</v>
      </c>
      <c r="F78" s="82"/>
    </row>
    <row r="79" spans="1:6" ht="25.5">
      <c r="A79" s="213" t="s">
        <v>487</v>
      </c>
      <c r="B79" s="80"/>
      <c r="C79" s="82"/>
      <c r="D79" s="80" t="s">
        <v>74</v>
      </c>
      <c r="E79" s="80"/>
      <c r="F79" s="82"/>
    </row>
    <row r="80" spans="1:6" ht="25.5">
      <c r="A80" s="213" t="s">
        <v>488</v>
      </c>
      <c r="B80" s="80">
        <v>3</v>
      </c>
      <c r="C80" s="82"/>
      <c r="D80" s="213" t="s">
        <v>508</v>
      </c>
      <c r="E80" s="80"/>
      <c r="F80" s="82"/>
    </row>
    <row r="81" spans="1:6" ht="25.5">
      <c r="A81" s="214" t="s">
        <v>489</v>
      </c>
      <c r="B81" s="80"/>
      <c r="C81" s="82"/>
      <c r="D81" s="233" t="s">
        <v>509</v>
      </c>
      <c r="E81" s="80"/>
      <c r="F81" s="82"/>
    </row>
    <row r="82" spans="1:6" ht="25.5">
      <c r="A82" s="86" t="s">
        <v>71</v>
      </c>
      <c r="B82" s="80"/>
      <c r="C82" s="82"/>
      <c r="D82" s="233" t="s">
        <v>510</v>
      </c>
      <c r="E82" s="80"/>
      <c r="F82" s="82"/>
    </row>
    <row r="83" spans="1:6">
      <c r="A83" s="82"/>
      <c r="B83" s="82"/>
      <c r="C83" s="82"/>
      <c r="D83" s="82"/>
      <c r="E83" s="82"/>
      <c r="F83" s="82"/>
    </row>
    <row r="84" spans="1:6">
      <c r="A84" s="54" t="s">
        <v>75</v>
      </c>
      <c r="B84" s="76"/>
      <c r="C84" s="82"/>
      <c r="D84" s="323"/>
      <c r="E84" s="323"/>
      <c r="F84" s="323"/>
    </row>
    <row r="85" spans="1:6" ht="51">
      <c r="A85" s="17" t="s">
        <v>76</v>
      </c>
      <c r="B85" s="76"/>
      <c r="C85" s="82"/>
      <c r="D85" s="323"/>
      <c r="E85" s="323"/>
      <c r="F85" s="323"/>
    </row>
    <row r="86" spans="1:6">
      <c r="A86" s="80" t="s">
        <v>61</v>
      </c>
      <c r="B86" s="80">
        <v>1</v>
      </c>
      <c r="C86" s="82"/>
      <c r="D86" s="323"/>
      <c r="E86" s="323"/>
      <c r="F86" s="323"/>
    </row>
    <row r="87" spans="1:6" ht="12.75" customHeight="1">
      <c r="A87" s="80" t="s">
        <v>62</v>
      </c>
      <c r="B87" s="80"/>
      <c r="C87" s="82"/>
      <c r="D87" s="323"/>
      <c r="E87" s="323"/>
      <c r="F87" s="323"/>
    </row>
    <row r="88" spans="1:6">
      <c r="A88" s="82"/>
      <c r="B88" s="82"/>
      <c r="C88" s="82"/>
      <c r="D88" s="209"/>
      <c r="E88" s="209"/>
      <c r="F88" s="209"/>
    </row>
    <row r="89" spans="1:6">
      <c r="A89" s="54" t="s">
        <v>102</v>
      </c>
      <c r="B89" s="17"/>
      <c r="C89" s="82"/>
      <c r="D89" s="209"/>
      <c r="E89" s="209"/>
      <c r="F89" s="209"/>
    </row>
    <row r="90" spans="1:6" ht="25.5">
      <c r="A90" s="17" t="s">
        <v>77</v>
      </c>
      <c r="B90" s="17"/>
      <c r="C90" s="82"/>
      <c r="D90" s="209"/>
      <c r="E90" s="209"/>
      <c r="F90" s="209"/>
    </row>
    <row r="91" spans="1:6">
      <c r="A91" s="55" t="s">
        <v>490</v>
      </c>
      <c r="B91" s="80"/>
      <c r="C91" s="82"/>
      <c r="D91" s="209"/>
      <c r="E91" s="209"/>
      <c r="F91" s="209"/>
    </row>
    <row r="92" spans="1:6">
      <c r="A92" s="80" t="s">
        <v>79</v>
      </c>
      <c r="B92" s="80">
        <v>2</v>
      </c>
      <c r="C92" s="82"/>
      <c r="D92" s="209"/>
      <c r="E92" s="209"/>
      <c r="F92" s="209"/>
    </row>
    <row r="93" spans="1:6">
      <c r="A93" s="55" t="s">
        <v>491</v>
      </c>
      <c r="B93" s="80"/>
      <c r="C93" s="82"/>
      <c r="D93" s="209"/>
      <c r="E93" s="209"/>
      <c r="F93" s="209"/>
    </row>
    <row r="94" spans="1:6">
      <c r="A94" s="80" t="s">
        <v>152</v>
      </c>
      <c r="B94" s="80"/>
      <c r="C94" s="82"/>
      <c r="D94" s="209"/>
      <c r="E94" s="209"/>
      <c r="F94" s="209"/>
    </row>
    <row r="95" spans="1:6">
      <c r="A95" s="80" t="s">
        <v>78</v>
      </c>
      <c r="B95" s="80"/>
      <c r="C95" s="82"/>
      <c r="D95" s="209"/>
      <c r="E95" s="209"/>
      <c r="F95" s="209"/>
    </row>
    <row r="96" spans="1:6">
      <c r="A96" s="82"/>
      <c r="B96" s="82"/>
      <c r="C96" s="82"/>
      <c r="D96" s="209"/>
      <c r="E96" s="209"/>
      <c r="F96" s="209"/>
    </row>
    <row r="97" spans="1:6" ht="15" thickBot="1">
      <c r="A97" s="84" t="str">
        <f>'SR Area A'!A30:D30</f>
        <v>A.03 Conferimento di incarichi di collaborazione</v>
      </c>
      <c r="B97" s="73"/>
      <c r="C97" s="73"/>
      <c r="D97" s="73"/>
      <c r="E97" s="73"/>
      <c r="F97" s="73"/>
    </row>
    <row r="98" spans="1:6" ht="12.75" customHeight="1">
      <c r="A98" s="371" t="s">
        <v>426</v>
      </c>
      <c r="B98" s="372"/>
      <c r="C98" s="74"/>
      <c r="D98" s="375" t="s">
        <v>427</v>
      </c>
      <c r="E98" s="372"/>
      <c r="F98" s="74"/>
    </row>
    <row r="99" spans="1:6" ht="13.5" thickBot="1">
      <c r="A99" s="373"/>
      <c r="B99" s="374"/>
      <c r="C99" s="75"/>
      <c r="D99" s="374"/>
      <c r="E99" s="374"/>
      <c r="F99" s="75"/>
    </row>
    <row r="100" spans="1:6">
      <c r="A100" s="53" t="s">
        <v>42</v>
      </c>
      <c r="B100" s="76"/>
      <c r="C100" s="77"/>
      <c r="D100" s="54" t="s">
        <v>50</v>
      </c>
      <c r="E100" s="76"/>
      <c r="F100" s="77"/>
    </row>
    <row r="101" spans="1:6" ht="76.5">
      <c r="A101" s="15" t="s">
        <v>49</v>
      </c>
      <c r="B101" s="76"/>
      <c r="C101" s="77"/>
      <c r="D101" s="78" t="s">
        <v>51</v>
      </c>
      <c r="E101" s="76"/>
      <c r="F101" s="77"/>
    </row>
    <row r="102" spans="1:6">
      <c r="A102" s="79" t="s">
        <v>43</v>
      </c>
      <c r="B102" s="80"/>
      <c r="C102" s="77"/>
      <c r="D102" s="80" t="s">
        <v>52</v>
      </c>
      <c r="E102" s="80"/>
      <c r="F102" s="77"/>
    </row>
    <row r="103" spans="1:6">
      <c r="A103" s="79" t="s">
        <v>44</v>
      </c>
      <c r="B103" s="80">
        <v>2</v>
      </c>
      <c r="C103" s="77"/>
      <c r="D103" s="80" t="s">
        <v>53</v>
      </c>
      <c r="E103" s="80">
        <v>2</v>
      </c>
      <c r="F103" s="77"/>
    </row>
    <row r="104" spans="1:6">
      <c r="A104" s="79" t="s">
        <v>45</v>
      </c>
      <c r="B104" s="80"/>
      <c r="C104" s="77"/>
      <c r="D104" s="80" t="s">
        <v>54</v>
      </c>
      <c r="E104" s="80"/>
      <c r="F104" s="77"/>
    </row>
    <row r="105" spans="1:6" ht="25.5">
      <c r="A105" s="79" t="s">
        <v>47</v>
      </c>
      <c r="B105" s="80"/>
      <c r="C105" s="77"/>
      <c r="D105" s="80" t="s">
        <v>55</v>
      </c>
      <c r="E105" s="80"/>
      <c r="F105" s="77"/>
    </row>
    <row r="106" spans="1:6">
      <c r="A106" s="79" t="s">
        <v>46</v>
      </c>
      <c r="B106" s="80"/>
      <c r="C106" s="77"/>
      <c r="D106" s="80" t="s">
        <v>56</v>
      </c>
      <c r="E106" s="80"/>
      <c r="F106" s="77"/>
    </row>
    <row r="107" spans="1:6">
      <c r="A107" s="81"/>
      <c r="B107" s="82"/>
      <c r="C107" s="82"/>
      <c r="D107" s="82"/>
      <c r="E107" s="82"/>
      <c r="F107" s="82"/>
    </row>
    <row r="108" spans="1:6">
      <c r="A108" s="54" t="s">
        <v>57</v>
      </c>
      <c r="B108" s="76"/>
      <c r="C108" s="82"/>
      <c r="D108" s="54" t="s">
        <v>58</v>
      </c>
      <c r="E108" s="76"/>
      <c r="F108" s="82"/>
    </row>
    <row r="109" spans="1:6" ht="63.75">
      <c r="A109" s="17" t="s">
        <v>59</v>
      </c>
      <c r="B109" s="76"/>
      <c r="C109" s="82"/>
      <c r="D109" s="17" t="s">
        <v>100</v>
      </c>
      <c r="E109" s="76"/>
      <c r="F109" s="82"/>
    </row>
    <row r="110" spans="1:6">
      <c r="A110" s="55" t="s">
        <v>481</v>
      </c>
      <c r="B110" s="80"/>
      <c r="C110" s="82"/>
      <c r="D110" s="80" t="s">
        <v>61</v>
      </c>
      <c r="E110" s="80">
        <v>1</v>
      </c>
      <c r="F110" s="82"/>
    </row>
    <row r="111" spans="1:6">
      <c r="A111" s="55" t="s">
        <v>484</v>
      </c>
      <c r="B111" s="80"/>
      <c r="C111" s="82"/>
      <c r="D111" s="55" t="s">
        <v>492</v>
      </c>
      <c r="E111" s="80"/>
      <c r="F111" s="82"/>
    </row>
    <row r="112" spans="1:6">
      <c r="A112" s="55" t="s">
        <v>482</v>
      </c>
      <c r="B112" s="80"/>
      <c r="C112" s="82"/>
      <c r="D112" s="80"/>
      <c r="E112" s="80"/>
      <c r="F112" s="82"/>
    </row>
    <row r="113" spans="1:6" ht="51" customHeight="1">
      <c r="A113" s="55" t="s">
        <v>483</v>
      </c>
      <c r="B113" s="80"/>
      <c r="C113" s="82"/>
      <c r="D113" s="80"/>
      <c r="E113" s="80"/>
      <c r="F113" s="82"/>
    </row>
    <row r="114" spans="1:6">
      <c r="A114" s="80" t="s">
        <v>60</v>
      </c>
      <c r="B114" s="80">
        <v>5</v>
      </c>
      <c r="C114" s="82"/>
      <c r="E114" s="80"/>
      <c r="F114" s="82"/>
    </row>
    <row r="115" spans="1:6">
      <c r="A115" s="82"/>
      <c r="B115" s="82"/>
      <c r="C115" s="82"/>
      <c r="D115" s="82"/>
      <c r="E115" s="82"/>
      <c r="F115" s="82"/>
    </row>
    <row r="116" spans="1:6">
      <c r="A116" s="54" t="s">
        <v>63</v>
      </c>
      <c r="B116" s="76"/>
      <c r="C116" s="82"/>
      <c r="D116" s="54" t="s">
        <v>64</v>
      </c>
      <c r="E116" s="76"/>
      <c r="F116" s="82"/>
    </row>
    <row r="117" spans="1:6" ht="38.25">
      <c r="A117" s="17" t="s">
        <v>65</v>
      </c>
      <c r="B117" s="76"/>
      <c r="C117" s="82"/>
      <c r="D117" s="17" t="s">
        <v>569</v>
      </c>
      <c r="E117" s="76"/>
      <c r="F117" s="82"/>
    </row>
    <row r="118" spans="1:6">
      <c r="A118" s="80" t="s">
        <v>66</v>
      </c>
      <c r="B118" s="80">
        <v>1</v>
      </c>
      <c r="C118" s="82"/>
      <c r="D118" s="80" t="s">
        <v>61</v>
      </c>
      <c r="E118" s="80">
        <v>1</v>
      </c>
      <c r="F118" s="82"/>
    </row>
    <row r="119" spans="1:6">
      <c r="A119" s="212" t="s">
        <v>485</v>
      </c>
      <c r="B119" s="80"/>
      <c r="C119" s="82"/>
      <c r="D119" s="233" t="s">
        <v>512</v>
      </c>
      <c r="E119" s="80"/>
      <c r="F119" s="82"/>
    </row>
    <row r="120" spans="1:6">
      <c r="A120" s="80" t="s">
        <v>150</v>
      </c>
      <c r="B120" s="80"/>
      <c r="C120" s="82"/>
      <c r="D120" s="233" t="s">
        <v>515</v>
      </c>
      <c r="E120" s="80"/>
      <c r="F120" s="82"/>
    </row>
    <row r="121" spans="1:6">
      <c r="A121" s="212" t="s">
        <v>486</v>
      </c>
      <c r="B121" s="80"/>
      <c r="C121" s="82"/>
      <c r="D121" s="233" t="s">
        <v>514</v>
      </c>
      <c r="E121" s="80"/>
      <c r="F121" s="82"/>
    </row>
    <row r="122" spans="1:6">
      <c r="A122" s="80" t="s">
        <v>151</v>
      </c>
      <c r="B122" s="80"/>
      <c r="C122" s="82"/>
      <c r="D122" s="233" t="s">
        <v>513</v>
      </c>
      <c r="E122" s="83"/>
      <c r="F122" s="82"/>
    </row>
    <row r="123" spans="1:6">
      <c r="A123" s="82"/>
      <c r="B123" s="82"/>
      <c r="C123" s="82"/>
      <c r="D123" s="82"/>
      <c r="E123" s="82"/>
      <c r="F123" s="82"/>
    </row>
    <row r="124" spans="1:6">
      <c r="A124" s="54" t="s">
        <v>67</v>
      </c>
      <c r="B124" s="76"/>
      <c r="C124" s="82"/>
      <c r="D124" s="54" t="s">
        <v>68</v>
      </c>
      <c r="E124" s="76"/>
      <c r="F124" s="82"/>
    </row>
    <row r="125" spans="1:6" ht="52.5" customHeight="1">
      <c r="A125" s="17" t="s">
        <v>69</v>
      </c>
      <c r="B125" s="76"/>
      <c r="C125" s="82"/>
      <c r="D125" s="17" t="s">
        <v>72</v>
      </c>
      <c r="E125" s="76"/>
      <c r="F125" s="82"/>
    </row>
    <row r="126" spans="1:6">
      <c r="A126" s="80" t="s">
        <v>70</v>
      </c>
      <c r="B126" s="80"/>
      <c r="C126" s="82"/>
      <c r="D126" s="80" t="s">
        <v>73</v>
      </c>
      <c r="E126" s="80">
        <v>1</v>
      </c>
      <c r="F126" s="82"/>
    </row>
    <row r="127" spans="1:6" ht="25.5">
      <c r="A127" s="213" t="s">
        <v>487</v>
      </c>
      <c r="B127" s="80"/>
      <c r="C127" s="82"/>
      <c r="D127" s="80" t="s">
        <v>74</v>
      </c>
      <c r="E127" s="80"/>
      <c r="F127" s="82"/>
    </row>
    <row r="128" spans="1:6" ht="25.5">
      <c r="A128" s="213" t="s">
        <v>488</v>
      </c>
      <c r="B128" s="80">
        <v>3</v>
      </c>
      <c r="C128" s="82"/>
      <c r="D128" s="213" t="s">
        <v>508</v>
      </c>
      <c r="E128" s="80"/>
      <c r="F128" s="82"/>
    </row>
    <row r="129" spans="1:6" ht="25.5">
      <c r="A129" s="214" t="s">
        <v>489</v>
      </c>
      <c r="B129" s="80"/>
      <c r="C129" s="82"/>
      <c r="D129" s="233" t="s">
        <v>509</v>
      </c>
      <c r="E129" s="80"/>
      <c r="F129" s="82"/>
    </row>
    <row r="130" spans="1:6" ht="25.5">
      <c r="A130" s="86" t="s">
        <v>71</v>
      </c>
      <c r="B130" s="80"/>
      <c r="C130" s="82"/>
      <c r="D130" s="233" t="s">
        <v>510</v>
      </c>
      <c r="E130" s="80"/>
      <c r="F130" s="82"/>
    </row>
    <row r="131" spans="1:6">
      <c r="A131" s="82"/>
      <c r="B131" s="82"/>
      <c r="C131" s="82"/>
      <c r="D131" s="82"/>
      <c r="E131" s="82"/>
      <c r="F131" s="82"/>
    </row>
    <row r="132" spans="1:6">
      <c r="A132" s="54" t="s">
        <v>75</v>
      </c>
      <c r="B132" s="76"/>
      <c r="C132" s="82"/>
      <c r="D132" s="323"/>
      <c r="E132" s="323"/>
      <c r="F132" s="323"/>
    </row>
    <row r="133" spans="1:6" ht="51">
      <c r="A133" s="17" t="s">
        <v>76</v>
      </c>
      <c r="B133" s="76"/>
      <c r="C133" s="82"/>
      <c r="D133" s="323"/>
      <c r="E133" s="323"/>
      <c r="F133" s="323"/>
    </row>
    <row r="134" spans="1:6">
      <c r="A134" s="80" t="s">
        <v>61</v>
      </c>
      <c r="B134" s="80">
        <v>1</v>
      </c>
      <c r="C134" s="82"/>
      <c r="D134" s="323"/>
      <c r="E134" s="323"/>
      <c r="F134" s="323"/>
    </row>
    <row r="135" spans="1:6">
      <c r="A135" s="80" t="s">
        <v>62</v>
      </c>
      <c r="B135" s="80"/>
      <c r="C135" s="82"/>
      <c r="D135" s="323"/>
      <c r="E135" s="323"/>
      <c r="F135" s="323"/>
    </row>
    <row r="136" spans="1:6">
      <c r="A136" s="82"/>
      <c r="B136" s="82"/>
      <c r="C136" s="82"/>
      <c r="D136" s="209"/>
      <c r="E136" s="209"/>
      <c r="F136" s="209"/>
    </row>
    <row r="137" spans="1:6">
      <c r="A137" s="54" t="s">
        <v>102</v>
      </c>
      <c r="B137" s="17"/>
      <c r="C137" s="82"/>
      <c r="D137" s="209"/>
      <c r="E137" s="209"/>
      <c r="F137" s="209"/>
    </row>
    <row r="138" spans="1:6" ht="25.5">
      <c r="A138" s="17" t="s">
        <v>77</v>
      </c>
      <c r="B138" s="17"/>
      <c r="C138" s="82"/>
      <c r="D138" s="209"/>
      <c r="E138" s="209"/>
      <c r="F138" s="209"/>
    </row>
    <row r="139" spans="1:6">
      <c r="A139" s="55" t="s">
        <v>490</v>
      </c>
      <c r="B139" s="80"/>
      <c r="C139" s="82"/>
      <c r="D139" s="209"/>
      <c r="E139" s="209"/>
      <c r="F139" s="209"/>
    </row>
    <row r="140" spans="1:6">
      <c r="A140" s="80" t="s">
        <v>79</v>
      </c>
      <c r="B140" s="80">
        <v>2</v>
      </c>
      <c r="C140" s="82"/>
      <c r="D140" s="209"/>
      <c r="E140" s="209"/>
      <c r="F140" s="209"/>
    </row>
    <row r="141" spans="1:6">
      <c r="A141" s="55" t="s">
        <v>491</v>
      </c>
      <c r="B141" s="80"/>
      <c r="C141" s="82"/>
      <c r="D141" s="209"/>
      <c r="E141" s="209"/>
      <c r="F141" s="209"/>
    </row>
    <row r="142" spans="1:6">
      <c r="A142" s="80" t="s">
        <v>152</v>
      </c>
      <c r="B142" s="80"/>
      <c r="C142" s="82"/>
      <c r="D142" s="209"/>
      <c r="E142" s="209"/>
      <c r="F142" s="209"/>
    </row>
    <row r="143" spans="1:6">
      <c r="A143" s="80" t="s">
        <v>78</v>
      </c>
      <c r="B143" s="80"/>
      <c r="C143" s="82"/>
      <c r="D143" s="209"/>
      <c r="E143" s="209"/>
      <c r="F143" s="209"/>
    </row>
    <row r="144" spans="1:6">
      <c r="A144" s="82"/>
      <c r="B144" s="82"/>
      <c r="C144" s="82"/>
      <c r="D144" s="209"/>
      <c r="E144" s="209"/>
      <c r="F144" s="209"/>
    </row>
    <row r="145" spans="1:6" ht="14.25">
      <c r="A145" s="84" t="str">
        <f>'SR Area A'!A43:D43</f>
        <v>A.04 Contratti di somministrazione lavoro</v>
      </c>
      <c r="B145" s="73"/>
      <c r="C145" s="73"/>
      <c r="D145" s="73"/>
      <c r="E145" s="73"/>
      <c r="F145" s="73"/>
    </row>
    <row r="146" spans="1:6" ht="13.5" thickBot="1">
      <c r="A146" s="81"/>
      <c r="B146" s="82"/>
      <c r="C146" s="82"/>
      <c r="D146" s="82"/>
      <c r="E146" s="82"/>
      <c r="F146" s="82"/>
    </row>
    <row r="147" spans="1:6">
      <c r="A147" s="371" t="s">
        <v>426</v>
      </c>
      <c r="B147" s="372"/>
      <c r="C147" s="74"/>
      <c r="D147" s="375" t="s">
        <v>427</v>
      </c>
      <c r="E147" s="372"/>
      <c r="F147" s="74"/>
    </row>
    <row r="148" spans="1:6" ht="13.5" thickBot="1">
      <c r="A148" s="373"/>
      <c r="B148" s="374"/>
      <c r="C148" s="75"/>
      <c r="D148" s="374"/>
      <c r="E148" s="374"/>
      <c r="F148" s="75"/>
    </row>
    <row r="149" spans="1:6">
      <c r="A149" s="53" t="s">
        <v>42</v>
      </c>
      <c r="B149" s="76"/>
      <c r="C149" s="77"/>
      <c r="D149" s="54" t="s">
        <v>50</v>
      </c>
      <c r="E149" s="76"/>
      <c r="F149" s="77"/>
    </row>
    <row r="150" spans="1:6" ht="76.5">
      <c r="A150" s="15" t="s">
        <v>49</v>
      </c>
      <c r="B150" s="76"/>
      <c r="C150" s="77"/>
      <c r="D150" s="78" t="s">
        <v>51</v>
      </c>
      <c r="E150" s="76"/>
      <c r="F150" s="77"/>
    </row>
    <row r="151" spans="1:6">
      <c r="A151" s="79" t="s">
        <v>43</v>
      </c>
      <c r="B151" s="80"/>
      <c r="C151" s="77"/>
      <c r="D151" s="80" t="s">
        <v>52</v>
      </c>
      <c r="E151" s="80"/>
      <c r="F151" s="77"/>
    </row>
    <row r="152" spans="1:6">
      <c r="A152" s="79" t="s">
        <v>44</v>
      </c>
      <c r="B152" s="80">
        <v>2</v>
      </c>
      <c r="C152" s="77"/>
      <c r="D152" s="80" t="s">
        <v>53</v>
      </c>
      <c r="E152" s="80">
        <v>2</v>
      </c>
      <c r="F152" s="77"/>
    </row>
    <row r="153" spans="1:6">
      <c r="A153" s="79" t="s">
        <v>45</v>
      </c>
      <c r="B153" s="80"/>
      <c r="C153" s="77"/>
      <c r="D153" s="80" t="s">
        <v>54</v>
      </c>
      <c r="E153" s="80"/>
      <c r="F153" s="77"/>
    </row>
    <row r="154" spans="1:6" ht="25.5">
      <c r="A154" s="79" t="s">
        <v>47</v>
      </c>
      <c r="B154" s="80"/>
      <c r="C154" s="77"/>
      <c r="D154" s="80" t="s">
        <v>55</v>
      </c>
      <c r="E154" s="80"/>
      <c r="F154" s="77"/>
    </row>
    <row r="155" spans="1:6">
      <c r="A155" s="79" t="s">
        <v>46</v>
      </c>
      <c r="B155" s="80"/>
      <c r="C155" s="77"/>
      <c r="D155" s="80" t="s">
        <v>56</v>
      </c>
      <c r="E155" s="80"/>
      <c r="F155" s="77"/>
    </row>
    <row r="156" spans="1:6">
      <c r="A156" s="81"/>
      <c r="B156" s="82"/>
      <c r="C156" s="82"/>
      <c r="D156" s="82"/>
      <c r="E156" s="82"/>
      <c r="F156" s="82"/>
    </row>
    <row r="157" spans="1:6">
      <c r="A157" s="54" t="s">
        <v>57</v>
      </c>
      <c r="B157" s="76"/>
      <c r="C157" s="82"/>
      <c r="D157" s="54" t="s">
        <v>58</v>
      </c>
      <c r="E157" s="76"/>
      <c r="F157" s="82"/>
    </row>
    <row r="158" spans="1:6" ht="63.75">
      <c r="A158" s="17" t="s">
        <v>59</v>
      </c>
      <c r="B158" s="76"/>
      <c r="C158" s="82"/>
      <c r="D158" s="17" t="s">
        <v>100</v>
      </c>
      <c r="E158" s="76"/>
      <c r="F158" s="82"/>
    </row>
    <row r="159" spans="1:6">
      <c r="A159" s="55" t="s">
        <v>481</v>
      </c>
      <c r="B159" s="80"/>
      <c r="C159" s="82"/>
      <c r="D159" s="80" t="s">
        <v>61</v>
      </c>
      <c r="E159" s="80">
        <v>1</v>
      </c>
      <c r="F159" s="82"/>
    </row>
    <row r="160" spans="1:6" ht="12.75" customHeight="1">
      <c r="A160" s="55" t="s">
        <v>484</v>
      </c>
      <c r="B160" s="80"/>
      <c r="C160" s="82"/>
      <c r="D160" s="55" t="s">
        <v>492</v>
      </c>
      <c r="E160" s="80"/>
      <c r="F160" s="82"/>
    </row>
    <row r="161" spans="1:6" ht="12.75" customHeight="1">
      <c r="A161" s="55" t="s">
        <v>482</v>
      </c>
      <c r="B161" s="80"/>
      <c r="C161" s="82"/>
      <c r="D161" s="80"/>
      <c r="E161" s="80"/>
      <c r="F161" s="82"/>
    </row>
    <row r="162" spans="1:6">
      <c r="A162" s="55" t="s">
        <v>483</v>
      </c>
      <c r="B162" s="80"/>
      <c r="C162" s="82"/>
      <c r="D162" s="80"/>
      <c r="E162" s="80"/>
      <c r="F162" s="82"/>
    </row>
    <row r="163" spans="1:6">
      <c r="A163" s="80" t="s">
        <v>60</v>
      </c>
      <c r="B163" s="80">
        <v>5</v>
      </c>
      <c r="C163" s="82"/>
      <c r="E163" s="80"/>
      <c r="F163" s="82"/>
    </row>
    <row r="164" spans="1:6">
      <c r="A164" s="82"/>
      <c r="B164" s="82"/>
      <c r="C164" s="82"/>
      <c r="D164" s="82"/>
      <c r="E164" s="82"/>
      <c r="F164" s="82"/>
    </row>
    <row r="165" spans="1:6">
      <c r="A165" s="54" t="s">
        <v>63</v>
      </c>
      <c r="B165" s="76"/>
      <c r="C165" s="82"/>
      <c r="D165" s="54" t="s">
        <v>64</v>
      </c>
      <c r="E165" s="76"/>
      <c r="F165" s="82"/>
    </row>
    <row r="166" spans="1:6" ht="38.25">
      <c r="A166" s="17" t="s">
        <v>65</v>
      </c>
      <c r="B166" s="76"/>
      <c r="C166" s="82"/>
      <c r="D166" s="17" t="s">
        <v>569</v>
      </c>
      <c r="E166" s="76"/>
      <c r="F166" s="82"/>
    </row>
    <row r="167" spans="1:6">
      <c r="A167" s="80" t="s">
        <v>66</v>
      </c>
      <c r="B167" s="80">
        <v>1</v>
      </c>
      <c r="C167" s="82"/>
      <c r="D167" s="80" t="s">
        <v>61</v>
      </c>
      <c r="E167" s="80">
        <v>1</v>
      </c>
      <c r="F167" s="82"/>
    </row>
    <row r="168" spans="1:6">
      <c r="A168" s="212" t="s">
        <v>485</v>
      </c>
      <c r="B168" s="80"/>
      <c r="C168" s="82"/>
      <c r="D168" s="233" t="s">
        <v>512</v>
      </c>
      <c r="E168" s="80"/>
      <c r="F168" s="82"/>
    </row>
    <row r="169" spans="1:6">
      <c r="A169" s="80" t="s">
        <v>150</v>
      </c>
      <c r="B169" s="80"/>
      <c r="C169" s="82"/>
      <c r="D169" s="233" t="s">
        <v>515</v>
      </c>
      <c r="E169" s="80"/>
      <c r="F169" s="82"/>
    </row>
    <row r="170" spans="1:6">
      <c r="A170" s="212" t="s">
        <v>486</v>
      </c>
      <c r="B170" s="80"/>
      <c r="C170" s="82"/>
      <c r="D170" s="233" t="s">
        <v>514</v>
      </c>
      <c r="E170" s="80"/>
      <c r="F170" s="82"/>
    </row>
    <row r="171" spans="1:6">
      <c r="A171" s="80" t="s">
        <v>151</v>
      </c>
      <c r="B171" s="80"/>
      <c r="C171" s="82"/>
      <c r="D171" s="233" t="s">
        <v>513</v>
      </c>
      <c r="E171" s="83"/>
      <c r="F171" s="82"/>
    </row>
    <row r="172" spans="1:6">
      <c r="A172" s="82"/>
      <c r="B172" s="82"/>
      <c r="C172" s="82"/>
      <c r="D172" s="82"/>
      <c r="E172" s="82"/>
      <c r="F172" s="82"/>
    </row>
    <row r="173" spans="1:6">
      <c r="A173" s="54" t="s">
        <v>67</v>
      </c>
      <c r="B173" s="76"/>
      <c r="C173" s="82"/>
      <c r="D173" s="54" t="s">
        <v>68</v>
      </c>
      <c r="E173" s="76"/>
      <c r="F173" s="82"/>
    </row>
    <row r="174" spans="1:6" ht="38.25">
      <c r="A174" s="17" t="s">
        <v>69</v>
      </c>
      <c r="B174" s="76"/>
      <c r="C174" s="82"/>
      <c r="D174" s="17" t="s">
        <v>72</v>
      </c>
      <c r="E174" s="76"/>
      <c r="F174" s="82"/>
    </row>
    <row r="175" spans="1:6">
      <c r="A175" s="80" t="s">
        <v>70</v>
      </c>
      <c r="B175" s="80"/>
      <c r="C175" s="82"/>
      <c r="D175" s="80" t="s">
        <v>73</v>
      </c>
      <c r="E175" s="80">
        <v>1</v>
      </c>
      <c r="F175" s="82"/>
    </row>
    <row r="176" spans="1:6" ht="25.5">
      <c r="A176" s="213" t="s">
        <v>487</v>
      </c>
      <c r="B176" s="80"/>
      <c r="C176" s="82"/>
      <c r="D176" s="80" t="s">
        <v>74</v>
      </c>
      <c r="E176" s="80"/>
      <c r="F176" s="82"/>
    </row>
    <row r="177" spans="1:6" ht="25.5">
      <c r="A177" s="213" t="s">
        <v>488</v>
      </c>
      <c r="B177" s="80">
        <v>3</v>
      </c>
      <c r="C177" s="82"/>
      <c r="D177" s="213" t="s">
        <v>508</v>
      </c>
      <c r="E177" s="80"/>
      <c r="F177" s="82"/>
    </row>
    <row r="178" spans="1:6" ht="25.5">
      <c r="A178" s="214" t="s">
        <v>489</v>
      </c>
      <c r="B178" s="80"/>
      <c r="C178" s="82"/>
      <c r="D178" s="233" t="s">
        <v>509</v>
      </c>
      <c r="E178" s="80"/>
      <c r="F178" s="82"/>
    </row>
    <row r="179" spans="1:6" ht="25.5">
      <c r="A179" s="86" t="s">
        <v>71</v>
      </c>
      <c r="B179" s="80"/>
      <c r="C179" s="82"/>
      <c r="D179" s="233" t="s">
        <v>510</v>
      </c>
      <c r="E179" s="80"/>
      <c r="F179" s="82"/>
    </row>
    <row r="180" spans="1:6">
      <c r="A180" s="82"/>
      <c r="B180" s="82"/>
      <c r="C180" s="82"/>
      <c r="D180" s="82"/>
      <c r="E180" s="82"/>
      <c r="F180" s="82"/>
    </row>
    <row r="181" spans="1:6">
      <c r="A181" s="54" t="s">
        <v>75</v>
      </c>
      <c r="B181" s="76"/>
      <c r="C181" s="82"/>
      <c r="D181" s="323"/>
      <c r="E181" s="323"/>
      <c r="F181" s="323"/>
    </row>
    <row r="182" spans="1:6" ht="51">
      <c r="A182" s="17" t="s">
        <v>76</v>
      </c>
      <c r="B182" s="76"/>
      <c r="C182" s="82"/>
      <c r="D182" s="323"/>
      <c r="E182" s="323"/>
      <c r="F182" s="323"/>
    </row>
    <row r="183" spans="1:6">
      <c r="A183" s="80" t="s">
        <v>61</v>
      </c>
      <c r="B183" s="80">
        <v>1</v>
      </c>
      <c r="C183" s="82"/>
      <c r="D183" s="323"/>
      <c r="E183" s="323"/>
      <c r="F183" s="323"/>
    </row>
    <row r="184" spans="1:6">
      <c r="A184" s="80" t="s">
        <v>62</v>
      </c>
      <c r="B184" s="80"/>
      <c r="C184" s="82"/>
      <c r="D184" s="323"/>
      <c r="E184" s="323"/>
      <c r="F184" s="323"/>
    </row>
    <row r="185" spans="1:6">
      <c r="A185" s="82"/>
      <c r="B185" s="82"/>
      <c r="C185" s="82"/>
      <c r="D185" s="209"/>
      <c r="E185" s="209"/>
      <c r="F185" s="209"/>
    </row>
    <row r="186" spans="1:6">
      <c r="A186" s="54" t="s">
        <v>102</v>
      </c>
      <c r="B186" s="17"/>
      <c r="C186" s="82"/>
      <c r="D186" s="209"/>
      <c r="E186" s="209"/>
      <c r="F186" s="209"/>
    </row>
    <row r="187" spans="1:6" ht="25.5">
      <c r="A187" s="17" t="s">
        <v>77</v>
      </c>
      <c r="B187" s="17"/>
      <c r="C187" s="82"/>
      <c r="D187" s="209"/>
      <c r="E187" s="209"/>
      <c r="F187" s="209"/>
    </row>
    <row r="188" spans="1:6">
      <c r="A188" s="55" t="s">
        <v>490</v>
      </c>
      <c r="B188" s="80">
        <v>1</v>
      </c>
      <c r="C188" s="82"/>
      <c r="D188" s="209"/>
      <c r="E188" s="209"/>
      <c r="F188" s="209"/>
    </row>
    <row r="189" spans="1:6">
      <c r="A189" s="80" t="s">
        <v>79</v>
      </c>
      <c r="B189" s="80"/>
      <c r="C189" s="82"/>
      <c r="D189" s="209"/>
      <c r="E189" s="209"/>
      <c r="F189" s="209"/>
    </row>
    <row r="190" spans="1:6">
      <c r="A190" s="55" t="s">
        <v>491</v>
      </c>
      <c r="B190" s="80"/>
      <c r="C190" s="82"/>
      <c r="D190" s="209"/>
      <c r="E190" s="209"/>
      <c r="F190" s="209"/>
    </row>
    <row r="191" spans="1:6">
      <c r="A191" s="80" t="s">
        <v>152</v>
      </c>
      <c r="B191" s="80"/>
      <c r="C191" s="82"/>
      <c r="D191" s="209"/>
      <c r="E191" s="209"/>
      <c r="F191" s="209"/>
    </row>
    <row r="192" spans="1:6">
      <c r="A192" s="80" t="s">
        <v>78</v>
      </c>
      <c r="B192" s="80"/>
      <c r="C192" s="82"/>
      <c r="D192" s="209"/>
      <c r="E192" s="209"/>
      <c r="F192" s="209"/>
    </row>
    <row r="193" spans="1:6">
      <c r="A193" s="82"/>
      <c r="B193" s="82"/>
      <c r="C193" s="82"/>
      <c r="D193" s="209"/>
      <c r="E193" s="209"/>
      <c r="F193" s="209"/>
    </row>
    <row r="194" spans="1:6" ht="15" thickBot="1">
      <c r="A194" s="84" t="str">
        <f>'Aree di rischio per processi'!A11</f>
        <v>A.05 Attivazione di distacchi/comandi di personale (in uscita)</v>
      </c>
      <c r="B194" s="73"/>
      <c r="C194" s="73"/>
      <c r="D194" s="73"/>
      <c r="E194" s="73"/>
      <c r="F194" s="73"/>
    </row>
    <row r="195" spans="1:6">
      <c r="A195" s="371" t="s">
        <v>426</v>
      </c>
      <c r="B195" s="372"/>
      <c r="C195" s="74"/>
      <c r="D195" s="375" t="s">
        <v>427</v>
      </c>
      <c r="E195" s="372"/>
      <c r="F195" s="74"/>
    </row>
    <row r="196" spans="1:6" ht="13.5" thickBot="1">
      <c r="A196" s="373"/>
      <c r="B196" s="374"/>
      <c r="C196" s="75"/>
      <c r="D196" s="374"/>
      <c r="E196" s="374"/>
      <c r="F196" s="75"/>
    </row>
    <row r="197" spans="1:6">
      <c r="A197" s="53" t="s">
        <v>42</v>
      </c>
      <c r="B197" s="76"/>
      <c r="C197" s="77"/>
      <c r="D197" s="54" t="s">
        <v>50</v>
      </c>
      <c r="E197" s="76"/>
      <c r="F197" s="77"/>
    </row>
    <row r="198" spans="1:6" ht="76.5">
      <c r="A198" s="15" t="s">
        <v>49</v>
      </c>
      <c r="B198" s="76"/>
      <c r="C198" s="77"/>
      <c r="D198" s="78" t="s">
        <v>51</v>
      </c>
      <c r="E198" s="76"/>
      <c r="F198" s="77"/>
    </row>
    <row r="199" spans="1:6">
      <c r="A199" s="79" t="s">
        <v>43</v>
      </c>
      <c r="B199" s="80"/>
      <c r="C199" s="77"/>
      <c r="D199" s="80" t="s">
        <v>52</v>
      </c>
      <c r="E199" s="80">
        <v>1</v>
      </c>
      <c r="F199" s="77"/>
    </row>
    <row r="200" spans="1:6">
      <c r="A200" s="79" t="s">
        <v>44</v>
      </c>
      <c r="B200" s="80">
        <v>2</v>
      </c>
      <c r="C200" s="77"/>
      <c r="D200" s="80" t="s">
        <v>53</v>
      </c>
      <c r="E200" s="80"/>
      <c r="F200" s="77"/>
    </row>
    <row r="201" spans="1:6">
      <c r="A201" s="79" t="s">
        <v>45</v>
      </c>
      <c r="B201" s="80"/>
      <c r="C201" s="77"/>
      <c r="D201" s="80" t="s">
        <v>54</v>
      </c>
      <c r="E201" s="80"/>
      <c r="F201" s="77"/>
    </row>
    <row r="202" spans="1:6" ht="25.5">
      <c r="A202" s="79" t="s">
        <v>47</v>
      </c>
      <c r="B202" s="80"/>
      <c r="C202" s="77"/>
      <c r="D202" s="80" t="s">
        <v>55</v>
      </c>
      <c r="E202" s="80"/>
      <c r="F202" s="77"/>
    </row>
    <row r="203" spans="1:6">
      <c r="A203" s="79" t="s">
        <v>46</v>
      </c>
      <c r="B203" s="80"/>
      <c r="C203" s="77"/>
      <c r="D203" s="80" t="s">
        <v>56</v>
      </c>
      <c r="E203" s="80"/>
      <c r="F203" s="77"/>
    </row>
    <row r="204" spans="1:6">
      <c r="A204" s="81"/>
      <c r="B204" s="82"/>
      <c r="C204" s="82"/>
      <c r="D204" s="82"/>
      <c r="E204" s="82"/>
      <c r="F204" s="82"/>
    </row>
    <row r="205" spans="1:6">
      <c r="A205" s="54" t="s">
        <v>57</v>
      </c>
      <c r="B205" s="76"/>
      <c r="C205" s="82"/>
      <c r="D205" s="54" t="s">
        <v>58</v>
      </c>
      <c r="E205" s="76"/>
      <c r="F205" s="82"/>
    </row>
    <row r="206" spans="1:6" ht="63.75">
      <c r="A206" s="17" t="s">
        <v>59</v>
      </c>
      <c r="B206" s="76"/>
      <c r="C206" s="82"/>
      <c r="D206" s="17" t="s">
        <v>100</v>
      </c>
      <c r="E206" s="76"/>
      <c r="F206" s="82"/>
    </row>
    <row r="207" spans="1:6">
      <c r="A207" s="55" t="s">
        <v>481</v>
      </c>
      <c r="B207" s="80">
        <v>1</v>
      </c>
      <c r="C207" s="82"/>
      <c r="D207" s="80" t="s">
        <v>61</v>
      </c>
      <c r="E207" s="80">
        <v>1</v>
      </c>
      <c r="F207" s="82"/>
    </row>
    <row r="208" spans="1:6">
      <c r="A208" s="55" t="s">
        <v>484</v>
      </c>
      <c r="B208" s="80"/>
      <c r="C208" s="82"/>
      <c r="D208" s="55" t="s">
        <v>492</v>
      </c>
      <c r="E208" s="80"/>
      <c r="F208" s="82"/>
    </row>
    <row r="209" spans="1:6">
      <c r="A209" s="55" t="s">
        <v>482</v>
      </c>
      <c r="B209" s="80"/>
      <c r="C209" s="82"/>
      <c r="D209" s="80"/>
      <c r="E209" s="80"/>
      <c r="F209" s="82"/>
    </row>
    <row r="210" spans="1:6">
      <c r="A210" s="55" t="s">
        <v>483</v>
      </c>
      <c r="B210" s="80"/>
      <c r="C210" s="82"/>
      <c r="D210" s="80"/>
      <c r="E210" s="80"/>
      <c r="F210" s="82"/>
    </row>
    <row r="211" spans="1:6">
      <c r="A211" s="80" t="s">
        <v>60</v>
      </c>
      <c r="B211" s="80"/>
      <c r="C211" s="82"/>
      <c r="E211" s="80"/>
      <c r="F211" s="82"/>
    </row>
    <row r="212" spans="1:6" ht="51" customHeight="1">
      <c r="A212" s="82"/>
      <c r="B212" s="82"/>
      <c r="C212" s="82"/>
      <c r="D212" s="82"/>
      <c r="E212" s="82"/>
      <c r="F212" s="82"/>
    </row>
    <row r="213" spans="1:6">
      <c r="A213" s="54" t="s">
        <v>63</v>
      </c>
      <c r="B213" s="76"/>
      <c r="C213" s="82"/>
      <c r="D213" s="54" t="s">
        <v>64</v>
      </c>
      <c r="E213" s="76"/>
      <c r="F213" s="82"/>
    </row>
    <row r="214" spans="1:6" ht="38.25">
      <c r="A214" s="17" t="s">
        <v>65</v>
      </c>
      <c r="B214" s="76"/>
      <c r="C214" s="82"/>
      <c r="D214" s="17" t="s">
        <v>569</v>
      </c>
      <c r="E214" s="76"/>
      <c r="F214" s="82"/>
    </row>
    <row r="215" spans="1:6">
      <c r="A215" s="80" t="s">
        <v>66</v>
      </c>
      <c r="B215" s="80">
        <v>1</v>
      </c>
      <c r="C215" s="82"/>
      <c r="D215" s="80" t="s">
        <v>61</v>
      </c>
      <c r="E215" s="80">
        <v>1</v>
      </c>
      <c r="F215" s="82"/>
    </row>
    <row r="216" spans="1:6">
      <c r="A216" s="212" t="s">
        <v>485</v>
      </c>
      <c r="B216" s="80"/>
      <c r="C216" s="82"/>
      <c r="D216" s="233" t="s">
        <v>512</v>
      </c>
      <c r="E216" s="80"/>
      <c r="F216" s="82"/>
    </row>
    <row r="217" spans="1:6">
      <c r="A217" s="80" t="s">
        <v>150</v>
      </c>
      <c r="B217" s="80"/>
      <c r="C217" s="82"/>
      <c r="D217" s="233" t="s">
        <v>515</v>
      </c>
      <c r="E217" s="80"/>
      <c r="F217" s="82"/>
    </row>
    <row r="218" spans="1:6">
      <c r="A218" s="212" t="s">
        <v>486</v>
      </c>
      <c r="B218" s="80"/>
      <c r="C218" s="82"/>
      <c r="D218" s="233" t="s">
        <v>514</v>
      </c>
      <c r="E218" s="80"/>
      <c r="F218" s="82"/>
    </row>
    <row r="219" spans="1:6">
      <c r="A219" s="80" t="s">
        <v>151</v>
      </c>
      <c r="B219" s="80"/>
      <c r="C219" s="82"/>
      <c r="D219" s="233" t="s">
        <v>513</v>
      </c>
      <c r="E219" s="83"/>
      <c r="F219" s="82"/>
    </row>
    <row r="220" spans="1:6">
      <c r="A220" s="82"/>
      <c r="B220" s="82"/>
      <c r="C220" s="82"/>
      <c r="D220" s="82"/>
      <c r="E220" s="82"/>
      <c r="F220" s="82"/>
    </row>
    <row r="221" spans="1:6">
      <c r="A221" s="54" t="s">
        <v>67</v>
      </c>
      <c r="B221" s="76"/>
      <c r="C221" s="82"/>
      <c r="D221" s="54" t="s">
        <v>68</v>
      </c>
      <c r="E221" s="76"/>
      <c r="F221" s="82"/>
    </row>
    <row r="222" spans="1:6" ht="38.25">
      <c r="A222" s="17" t="s">
        <v>69</v>
      </c>
      <c r="B222" s="76"/>
      <c r="C222" s="82"/>
      <c r="D222" s="17" t="s">
        <v>72</v>
      </c>
      <c r="E222" s="76"/>
      <c r="F222" s="82"/>
    </row>
    <row r="223" spans="1:6">
      <c r="A223" s="80" t="s">
        <v>70</v>
      </c>
      <c r="B223" s="80"/>
      <c r="C223" s="82"/>
      <c r="D223" s="80" t="s">
        <v>73</v>
      </c>
      <c r="E223" s="80">
        <v>1</v>
      </c>
      <c r="F223" s="82"/>
    </row>
    <row r="224" spans="1:6" ht="25.5">
      <c r="A224" s="213" t="s">
        <v>487</v>
      </c>
      <c r="B224" s="80"/>
      <c r="C224" s="82"/>
      <c r="D224" s="80" t="s">
        <v>74</v>
      </c>
      <c r="E224" s="80"/>
      <c r="F224" s="82"/>
    </row>
    <row r="225" spans="1:6" ht="25.5">
      <c r="A225" s="213" t="s">
        <v>488</v>
      </c>
      <c r="B225" s="80">
        <v>3</v>
      </c>
      <c r="C225" s="82"/>
      <c r="D225" s="213" t="s">
        <v>508</v>
      </c>
      <c r="E225" s="80"/>
      <c r="F225" s="82"/>
    </row>
    <row r="226" spans="1:6" ht="25.5">
      <c r="A226" s="214" t="s">
        <v>489</v>
      </c>
      <c r="B226" s="80"/>
      <c r="C226" s="82"/>
      <c r="D226" s="233" t="s">
        <v>509</v>
      </c>
      <c r="E226" s="80"/>
      <c r="F226" s="82"/>
    </row>
    <row r="227" spans="1:6" ht="25.5">
      <c r="A227" s="86" t="s">
        <v>71</v>
      </c>
      <c r="B227" s="80"/>
      <c r="C227" s="82"/>
      <c r="D227" s="233" t="s">
        <v>510</v>
      </c>
      <c r="E227" s="80"/>
      <c r="F227" s="82"/>
    </row>
    <row r="228" spans="1:6">
      <c r="A228" s="82"/>
      <c r="B228" s="82"/>
      <c r="C228" s="82"/>
      <c r="D228" s="82"/>
      <c r="E228" s="82"/>
      <c r="F228" s="82"/>
    </row>
    <row r="229" spans="1:6">
      <c r="A229" s="54" t="s">
        <v>75</v>
      </c>
      <c r="B229" s="76"/>
      <c r="C229" s="82"/>
      <c r="D229" s="323"/>
      <c r="E229" s="323"/>
      <c r="F229" s="323"/>
    </row>
    <row r="230" spans="1:6" ht="51">
      <c r="A230" s="17" t="s">
        <v>76</v>
      </c>
      <c r="B230" s="76"/>
      <c r="C230" s="82"/>
      <c r="D230" s="323"/>
      <c r="E230" s="323"/>
      <c r="F230" s="323"/>
    </row>
    <row r="231" spans="1:6">
      <c r="A231" s="80" t="s">
        <v>61</v>
      </c>
      <c r="B231" s="80">
        <v>1</v>
      </c>
      <c r="C231" s="82"/>
      <c r="D231" s="323"/>
      <c r="E231" s="323"/>
      <c r="F231" s="323"/>
    </row>
    <row r="232" spans="1:6">
      <c r="A232" s="80" t="s">
        <v>62</v>
      </c>
      <c r="B232" s="80"/>
      <c r="C232" s="82"/>
      <c r="D232" s="323"/>
      <c r="E232" s="323"/>
      <c r="F232" s="323"/>
    </row>
    <row r="233" spans="1:6">
      <c r="A233" s="82"/>
      <c r="B233" s="82"/>
      <c r="C233" s="82"/>
      <c r="D233" s="209"/>
      <c r="E233" s="209"/>
      <c r="F233" s="209"/>
    </row>
    <row r="234" spans="1:6">
      <c r="A234" s="54" t="s">
        <v>102</v>
      </c>
      <c r="B234" s="17"/>
      <c r="C234" s="82"/>
      <c r="D234" s="209"/>
      <c r="E234" s="209"/>
      <c r="F234" s="209"/>
    </row>
    <row r="235" spans="1:6" ht="25.5">
      <c r="A235" s="17" t="s">
        <v>77</v>
      </c>
      <c r="B235" s="17"/>
      <c r="C235" s="82"/>
      <c r="D235" s="209"/>
      <c r="E235" s="209"/>
      <c r="F235" s="209"/>
    </row>
    <row r="236" spans="1:6">
      <c r="A236" s="55" t="s">
        <v>490</v>
      </c>
      <c r="B236" s="80">
        <v>1</v>
      </c>
      <c r="C236" s="82"/>
      <c r="D236" s="209"/>
      <c r="E236" s="209"/>
      <c r="F236" s="209"/>
    </row>
    <row r="237" spans="1:6">
      <c r="A237" s="80" t="s">
        <v>79</v>
      </c>
      <c r="B237" s="80"/>
      <c r="C237" s="82"/>
      <c r="D237" s="209"/>
      <c r="E237" s="209"/>
      <c r="F237" s="209"/>
    </row>
    <row r="238" spans="1:6">
      <c r="A238" s="55" t="s">
        <v>491</v>
      </c>
      <c r="B238" s="80"/>
      <c r="C238" s="82"/>
      <c r="D238" s="209"/>
      <c r="E238" s="209"/>
      <c r="F238" s="209"/>
    </row>
    <row r="239" spans="1:6">
      <c r="A239" s="80" t="s">
        <v>152</v>
      </c>
      <c r="B239" s="80"/>
      <c r="C239" s="82"/>
      <c r="D239" s="209"/>
      <c r="E239" s="209"/>
      <c r="F239" s="209"/>
    </row>
    <row r="240" spans="1:6">
      <c r="A240" s="80" t="s">
        <v>78</v>
      </c>
      <c r="B240" s="80"/>
      <c r="C240" s="82"/>
      <c r="D240" s="209"/>
      <c r="E240" s="209"/>
      <c r="F240" s="209"/>
    </row>
    <row r="241" spans="1:6">
      <c r="A241" s="82"/>
      <c r="B241" s="82"/>
      <c r="C241" s="82"/>
      <c r="D241" s="209"/>
      <c r="E241" s="209"/>
      <c r="F241" s="209"/>
    </row>
    <row r="242" spans="1:6" ht="15" thickBot="1">
      <c r="A242" s="84" t="str">
        <f>'SR Area A'!A71:D71</f>
        <v>A.06 Attivazione di procedure di mobilità in entrata</v>
      </c>
      <c r="B242" s="73"/>
      <c r="C242" s="73"/>
      <c r="D242" s="73"/>
      <c r="E242" s="73"/>
      <c r="F242" s="73"/>
    </row>
    <row r="243" spans="1:6">
      <c r="A243" s="371" t="s">
        <v>426</v>
      </c>
      <c r="B243" s="372"/>
      <c r="C243" s="74"/>
      <c r="D243" s="375" t="s">
        <v>427</v>
      </c>
      <c r="E243" s="372"/>
      <c r="F243" s="74"/>
    </row>
    <row r="244" spans="1:6" ht="13.5" thickBot="1">
      <c r="A244" s="373"/>
      <c r="B244" s="374"/>
      <c r="C244" s="75"/>
      <c r="D244" s="374"/>
      <c r="E244" s="374"/>
      <c r="F244" s="75"/>
    </row>
    <row r="245" spans="1:6">
      <c r="A245" s="53" t="s">
        <v>42</v>
      </c>
      <c r="B245" s="76"/>
      <c r="C245" s="77"/>
      <c r="D245" s="54" t="s">
        <v>50</v>
      </c>
      <c r="E245" s="76"/>
      <c r="F245" s="77"/>
    </row>
    <row r="246" spans="1:6" ht="76.5">
      <c r="A246" s="15" t="s">
        <v>49</v>
      </c>
      <c r="B246" s="76"/>
      <c r="C246" s="77"/>
      <c r="D246" s="78" t="s">
        <v>51</v>
      </c>
      <c r="E246" s="76"/>
      <c r="F246" s="77"/>
    </row>
    <row r="247" spans="1:6">
      <c r="A247" s="79" t="s">
        <v>43</v>
      </c>
      <c r="B247" s="80">
        <v>1</v>
      </c>
      <c r="C247" s="77"/>
      <c r="D247" s="80" t="s">
        <v>52</v>
      </c>
      <c r="E247" s="80">
        <v>1</v>
      </c>
      <c r="F247" s="77"/>
    </row>
    <row r="248" spans="1:6">
      <c r="A248" s="79" t="s">
        <v>44</v>
      </c>
      <c r="B248" s="80"/>
      <c r="C248" s="77"/>
      <c r="D248" s="80" t="s">
        <v>53</v>
      </c>
      <c r="E248" s="80"/>
      <c r="F248" s="77"/>
    </row>
    <row r="249" spans="1:6">
      <c r="A249" s="79" t="s">
        <v>45</v>
      </c>
      <c r="B249" s="80"/>
      <c r="C249" s="77"/>
      <c r="D249" s="80" t="s">
        <v>54</v>
      </c>
      <c r="E249" s="80"/>
      <c r="F249" s="77"/>
    </row>
    <row r="250" spans="1:6" ht="25.5">
      <c r="A250" s="79" t="s">
        <v>47</v>
      </c>
      <c r="B250" s="80"/>
      <c r="C250" s="77"/>
      <c r="D250" s="80" t="s">
        <v>55</v>
      </c>
      <c r="E250" s="80"/>
      <c r="F250" s="77"/>
    </row>
    <row r="251" spans="1:6">
      <c r="A251" s="79" t="s">
        <v>46</v>
      </c>
      <c r="B251" s="80"/>
      <c r="C251" s="77"/>
      <c r="D251" s="80" t="s">
        <v>56</v>
      </c>
      <c r="E251" s="80"/>
      <c r="F251" s="77"/>
    </row>
    <row r="252" spans="1:6">
      <c r="A252" s="81"/>
      <c r="B252" s="82"/>
      <c r="C252" s="82"/>
      <c r="D252" s="82"/>
      <c r="E252" s="82"/>
      <c r="F252" s="82"/>
    </row>
    <row r="253" spans="1:6">
      <c r="A253" s="54" t="s">
        <v>57</v>
      </c>
      <c r="B253" s="76"/>
      <c r="C253" s="82"/>
      <c r="D253" s="54" t="s">
        <v>58</v>
      </c>
      <c r="E253" s="76"/>
      <c r="F253" s="82"/>
    </row>
    <row r="254" spans="1:6" ht="63.75">
      <c r="A254" s="17" t="s">
        <v>59</v>
      </c>
      <c r="B254" s="76"/>
      <c r="C254" s="82"/>
      <c r="D254" s="17" t="s">
        <v>100</v>
      </c>
      <c r="E254" s="76"/>
      <c r="F254" s="82"/>
    </row>
    <row r="255" spans="1:6">
      <c r="A255" s="55" t="s">
        <v>481</v>
      </c>
      <c r="B255" s="80">
        <v>1</v>
      </c>
      <c r="C255" s="82"/>
      <c r="D255" s="80" t="s">
        <v>61</v>
      </c>
      <c r="E255" s="80">
        <v>1</v>
      </c>
      <c r="F255" s="82"/>
    </row>
    <row r="256" spans="1:6">
      <c r="A256" s="55" t="s">
        <v>484</v>
      </c>
      <c r="B256" s="80"/>
      <c r="C256" s="82"/>
      <c r="D256" s="55" t="s">
        <v>492</v>
      </c>
      <c r="E256" s="80"/>
      <c r="F256" s="82"/>
    </row>
    <row r="257" spans="1:6">
      <c r="A257" s="55" t="s">
        <v>482</v>
      </c>
      <c r="B257" s="80"/>
      <c r="C257" s="82"/>
      <c r="D257" s="80"/>
      <c r="E257" s="80"/>
      <c r="F257" s="82"/>
    </row>
    <row r="258" spans="1:6">
      <c r="A258" s="55" t="s">
        <v>483</v>
      </c>
      <c r="B258" s="80"/>
      <c r="C258" s="82"/>
      <c r="D258" s="80"/>
      <c r="E258" s="80"/>
      <c r="F258" s="82"/>
    </row>
    <row r="259" spans="1:6">
      <c r="A259" s="80" t="s">
        <v>60</v>
      </c>
      <c r="B259" s="80"/>
      <c r="C259" s="82"/>
      <c r="E259" s="80"/>
      <c r="F259" s="82"/>
    </row>
    <row r="260" spans="1:6">
      <c r="A260" s="82"/>
      <c r="B260" s="82"/>
      <c r="C260" s="82"/>
      <c r="D260" s="82"/>
      <c r="E260" s="82"/>
      <c r="F260" s="82"/>
    </row>
    <row r="261" spans="1:6">
      <c r="A261" s="54" t="s">
        <v>63</v>
      </c>
      <c r="B261" s="76"/>
      <c r="C261" s="82"/>
      <c r="D261" s="54" t="s">
        <v>64</v>
      </c>
      <c r="E261" s="76"/>
      <c r="F261" s="82"/>
    </row>
    <row r="262" spans="1:6" ht="38.25">
      <c r="A262" s="17" t="s">
        <v>65</v>
      </c>
      <c r="B262" s="76"/>
      <c r="C262" s="82"/>
      <c r="D262" s="17" t="s">
        <v>569</v>
      </c>
      <c r="E262" s="76"/>
      <c r="F262" s="82"/>
    </row>
    <row r="263" spans="1:6">
      <c r="A263" s="80" t="s">
        <v>66</v>
      </c>
      <c r="B263" s="80">
        <v>1</v>
      </c>
      <c r="C263" s="82"/>
      <c r="D263" s="80" t="s">
        <v>61</v>
      </c>
      <c r="E263" s="80">
        <v>1</v>
      </c>
      <c r="F263" s="82"/>
    </row>
    <row r="264" spans="1:6">
      <c r="A264" s="212" t="s">
        <v>485</v>
      </c>
      <c r="B264" s="80"/>
      <c r="C264" s="82"/>
      <c r="D264" s="233" t="s">
        <v>512</v>
      </c>
      <c r="E264" s="80"/>
      <c r="F264" s="82"/>
    </row>
    <row r="265" spans="1:6">
      <c r="A265" s="80" t="s">
        <v>150</v>
      </c>
      <c r="B265" s="80"/>
      <c r="C265" s="82"/>
      <c r="D265" s="233" t="s">
        <v>515</v>
      </c>
      <c r="E265" s="80"/>
      <c r="F265" s="82"/>
    </row>
    <row r="266" spans="1:6">
      <c r="A266" s="212" t="s">
        <v>486</v>
      </c>
      <c r="B266" s="80"/>
      <c r="C266" s="82"/>
      <c r="D266" s="233" t="s">
        <v>514</v>
      </c>
      <c r="E266" s="80"/>
      <c r="F266" s="82"/>
    </row>
    <row r="267" spans="1:6">
      <c r="A267" s="80" t="s">
        <v>151</v>
      </c>
      <c r="B267" s="80"/>
      <c r="C267" s="82"/>
      <c r="D267" s="233" t="s">
        <v>513</v>
      </c>
      <c r="E267" s="83"/>
      <c r="F267" s="82"/>
    </row>
    <row r="268" spans="1:6">
      <c r="A268" s="82"/>
      <c r="B268" s="82"/>
      <c r="C268" s="82"/>
      <c r="D268" s="82"/>
      <c r="E268" s="82"/>
      <c r="F268" s="82"/>
    </row>
    <row r="269" spans="1:6">
      <c r="A269" s="54" t="s">
        <v>67</v>
      </c>
      <c r="B269" s="76"/>
      <c r="C269" s="82"/>
      <c r="D269" s="54" t="s">
        <v>68</v>
      </c>
      <c r="E269" s="76"/>
      <c r="F269" s="82"/>
    </row>
    <row r="270" spans="1:6" ht="38.25">
      <c r="A270" s="17" t="s">
        <v>69</v>
      </c>
      <c r="B270" s="76"/>
      <c r="C270" s="82"/>
      <c r="D270" s="17" t="s">
        <v>72</v>
      </c>
      <c r="E270" s="76"/>
      <c r="F270" s="82"/>
    </row>
    <row r="271" spans="1:6">
      <c r="A271" s="80" t="s">
        <v>70</v>
      </c>
      <c r="B271" s="80"/>
      <c r="C271" s="82"/>
      <c r="D271" s="80" t="s">
        <v>73</v>
      </c>
      <c r="E271" s="80">
        <v>1</v>
      </c>
      <c r="F271" s="82"/>
    </row>
    <row r="272" spans="1:6" ht="25.5">
      <c r="A272" s="213" t="s">
        <v>487</v>
      </c>
      <c r="B272" s="80"/>
      <c r="C272" s="82"/>
      <c r="D272" s="80" t="s">
        <v>74</v>
      </c>
      <c r="E272" s="80"/>
      <c r="F272" s="82"/>
    </row>
    <row r="273" spans="1:6" ht="25.5">
      <c r="A273" s="213" t="s">
        <v>488</v>
      </c>
      <c r="B273" s="80">
        <v>3</v>
      </c>
      <c r="C273" s="82"/>
      <c r="D273" s="213" t="s">
        <v>508</v>
      </c>
      <c r="E273" s="80"/>
      <c r="F273" s="82"/>
    </row>
    <row r="274" spans="1:6" ht="25.5">
      <c r="A274" s="214" t="s">
        <v>489</v>
      </c>
      <c r="B274" s="80"/>
      <c r="C274" s="82"/>
      <c r="D274" s="233" t="s">
        <v>509</v>
      </c>
      <c r="E274" s="80"/>
      <c r="F274" s="82"/>
    </row>
    <row r="275" spans="1:6" ht="25.5">
      <c r="A275" s="86" t="s">
        <v>71</v>
      </c>
      <c r="B275" s="80"/>
      <c r="C275" s="82"/>
      <c r="D275" s="233" t="s">
        <v>510</v>
      </c>
      <c r="E275" s="80"/>
      <c r="F275" s="82"/>
    </row>
    <row r="276" spans="1:6">
      <c r="A276" s="82"/>
      <c r="B276" s="82"/>
      <c r="C276" s="82"/>
      <c r="D276" s="82"/>
      <c r="E276" s="82"/>
      <c r="F276" s="82"/>
    </row>
    <row r="277" spans="1:6">
      <c r="A277" s="54" t="s">
        <v>75</v>
      </c>
      <c r="B277" s="76"/>
      <c r="C277" s="82"/>
      <c r="D277" s="323"/>
      <c r="E277" s="323"/>
      <c r="F277" s="323"/>
    </row>
    <row r="278" spans="1:6" ht="51">
      <c r="A278" s="17" t="s">
        <v>76</v>
      </c>
      <c r="B278" s="76"/>
      <c r="C278" s="82"/>
      <c r="D278" s="323"/>
      <c r="E278" s="323"/>
      <c r="F278" s="323"/>
    </row>
    <row r="279" spans="1:6">
      <c r="A279" s="80" t="s">
        <v>61</v>
      </c>
      <c r="B279" s="80">
        <v>1</v>
      </c>
      <c r="C279" s="82"/>
      <c r="D279" s="323"/>
      <c r="E279" s="323"/>
      <c r="F279" s="323"/>
    </row>
    <row r="280" spans="1:6">
      <c r="A280" s="80" t="s">
        <v>62</v>
      </c>
      <c r="B280" s="80"/>
      <c r="C280" s="82"/>
      <c r="D280" s="323"/>
      <c r="E280" s="323"/>
      <c r="F280" s="323"/>
    </row>
    <row r="281" spans="1:6">
      <c r="A281" s="82"/>
      <c r="B281" s="82"/>
      <c r="C281" s="82"/>
      <c r="D281" s="209"/>
      <c r="E281" s="209"/>
      <c r="F281" s="209"/>
    </row>
    <row r="282" spans="1:6">
      <c r="A282" s="54" t="s">
        <v>102</v>
      </c>
      <c r="B282" s="17"/>
      <c r="C282" s="82"/>
      <c r="D282" s="209"/>
      <c r="E282" s="209"/>
      <c r="F282" s="209"/>
    </row>
    <row r="283" spans="1:6" ht="25.5">
      <c r="A283" s="17" t="s">
        <v>77</v>
      </c>
      <c r="B283" s="17"/>
      <c r="C283" s="82"/>
      <c r="D283" s="209"/>
      <c r="E283" s="209"/>
      <c r="F283" s="209"/>
    </row>
    <row r="284" spans="1:6">
      <c r="A284" s="55" t="s">
        <v>490</v>
      </c>
      <c r="B284" s="80">
        <v>1</v>
      </c>
      <c r="C284" s="82"/>
      <c r="D284" s="209"/>
      <c r="E284" s="209"/>
      <c r="F284" s="209"/>
    </row>
    <row r="285" spans="1:6">
      <c r="A285" s="80" t="s">
        <v>79</v>
      </c>
      <c r="B285" s="80"/>
      <c r="C285" s="82"/>
      <c r="D285" s="209"/>
      <c r="E285" s="209"/>
      <c r="F285" s="209"/>
    </row>
    <row r="286" spans="1:6">
      <c r="A286" s="55" t="s">
        <v>491</v>
      </c>
      <c r="B286" s="80"/>
      <c r="C286" s="82"/>
      <c r="D286" s="209"/>
      <c r="E286" s="209"/>
      <c r="F286" s="209"/>
    </row>
    <row r="287" spans="1:6">
      <c r="A287" s="80" t="s">
        <v>152</v>
      </c>
      <c r="B287" s="80"/>
      <c r="C287" s="82"/>
      <c r="D287" s="209"/>
      <c r="E287" s="209"/>
      <c r="F287" s="209"/>
    </row>
    <row r="288" spans="1:6">
      <c r="A288" s="80" t="s">
        <v>78</v>
      </c>
      <c r="B288" s="80"/>
      <c r="C288" s="82"/>
      <c r="D288" s="209"/>
      <c r="E288" s="209"/>
      <c r="F288" s="209"/>
    </row>
    <row r="289" spans="1:6">
      <c r="A289" s="82"/>
      <c r="B289" s="82"/>
      <c r="C289" s="82"/>
      <c r="D289" s="209"/>
      <c r="E289" s="209"/>
      <c r="F289" s="209"/>
    </row>
  </sheetData>
  <mergeCells count="18">
    <mergeCell ref="D277:F280"/>
    <mergeCell ref="A147:B148"/>
    <mergeCell ref="D147:E148"/>
    <mergeCell ref="D181:F184"/>
    <mergeCell ref="D229:F232"/>
    <mergeCell ref="A243:B244"/>
    <mergeCell ref="D243:E244"/>
    <mergeCell ref="A195:B196"/>
    <mergeCell ref="D195:E196"/>
    <mergeCell ref="A2:B3"/>
    <mergeCell ref="D2:E3"/>
    <mergeCell ref="D36:F39"/>
    <mergeCell ref="D132:F135"/>
    <mergeCell ref="D84:F87"/>
    <mergeCell ref="A98:B99"/>
    <mergeCell ref="D98:E99"/>
    <mergeCell ref="D50:E51"/>
    <mergeCell ref="A50:B51"/>
  </mergeCells>
  <pageMargins left="0.23622047244094491" right="0.23622047244094491" top="0.74803149606299213" bottom="0.74803149606299213" header="0.31496062992125984" footer="0.31496062992125984"/>
  <pageSetup paperSize="9" scale="53" fitToHeight="0" orientation="portrait" horizontalDpi="4294967292" verticalDpi="4294967292" r:id="rId1"/>
</worksheet>
</file>

<file path=xl/worksheets/sheet14.xml><?xml version="1.0" encoding="utf-8"?>
<worksheet xmlns="http://schemas.openxmlformats.org/spreadsheetml/2006/main" xmlns:r="http://schemas.openxmlformats.org/officeDocument/2006/relationships">
  <sheetPr>
    <tabColor rgb="FF7030A0"/>
    <pageSetUpPr fitToPage="1"/>
  </sheetPr>
  <dimension ref="A1:F289"/>
  <sheetViews>
    <sheetView zoomScale="85" zoomScaleNormal="85" workbookViewId="0">
      <selection activeCell="A297" sqref="A297"/>
    </sheetView>
  </sheetViews>
  <sheetFormatPr defaultColWidth="11.42578125" defaultRowHeight="12.75"/>
  <cols>
    <col min="1" max="1" width="70.7109375" customWidth="1"/>
    <col min="2" max="2" width="2.28515625" bestFit="1" customWidth="1"/>
    <col min="3" max="3" width="2.140625" customWidth="1"/>
    <col min="4" max="4" width="70.7109375" customWidth="1"/>
    <col min="5" max="5" width="2.28515625" bestFit="1" customWidth="1"/>
    <col min="6" max="6" width="2.140625" customWidth="1"/>
  </cols>
  <sheetData>
    <row r="1" spans="1:6" ht="15" thickBot="1">
      <c r="A1" s="84" t="str">
        <f>'SR Area B_nuova'!A3:F3</f>
        <v>B.01 Programmazione del fabbisogno</v>
      </c>
      <c r="B1" s="73"/>
      <c r="C1" s="73"/>
      <c r="D1" s="73"/>
      <c r="E1" s="73"/>
      <c r="F1" s="73"/>
    </row>
    <row r="2" spans="1:6" ht="12.75" customHeight="1">
      <c r="A2" s="371" t="s">
        <v>426</v>
      </c>
      <c r="B2" s="372"/>
      <c r="C2" s="74"/>
      <c r="D2" s="375" t="s">
        <v>427</v>
      </c>
      <c r="E2" s="372"/>
      <c r="F2" s="74"/>
    </row>
    <row r="3" spans="1:6" ht="20.25" customHeight="1" thickBot="1">
      <c r="A3" s="373"/>
      <c r="B3" s="374"/>
      <c r="C3" s="75"/>
      <c r="D3" s="374"/>
      <c r="E3" s="374"/>
      <c r="F3" s="75"/>
    </row>
    <row r="4" spans="1:6">
      <c r="A4" s="53" t="s">
        <v>42</v>
      </c>
      <c r="B4" s="76"/>
      <c r="C4" s="77"/>
      <c r="D4" s="54" t="s">
        <v>50</v>
      </c>
      <c r="E4" s="76"/>
      <c r="F4" s="77"/>
    </row>
    <row r="5" spans="1:6" ht="76.5">
      <c r="A5" s="15" t="s">
        <v>49</v>
      </c>
      <c r="B5" s="76"/>
      <c r="C5" s="77"/>
      <c r="D5" s="78" t="s">
        <v>51</v>
      </c>
      <c r="E5" s="76"/>
      <c r="F5" s="77"/>
    </row>
    <row r="6" spans="1:6">
      <c r="A6" s="79" t="s">
        <v>43</v>
      </c>
      <c r="B6" s="80"/>
      <c r="C6" s="77"/>
      <c r="D6" s="80" t="s">
        <v>52</v>
      </c>
      <c r="E6" s="80"/>
      <c r="F6" s="77"/>
    </row>
    <row r="7" spans="1:6">
      <c r="A7" s="79" t="s">
        <v>44</v>
      </c>
      <c r="B7" s="80">
        <v>2</v>
      </c>
      <c r="C7" s="77"/>
      <c r="D7" s="80" t="s">
        <v>53</v>
      </c>
      <c r="E7" s="80"/>
      <c r="F7" s="77"/>
    </row>
    <row r="8" spans="1:6">
      <c r="A8" s="79" t="s">
        <v>45</v>
      </c>
      <c r="B8" s="80"/>
      <c r="C8" s="77"/>
      <c r="D8" s="80" t="s">
        <v>54</v>
      </c>
      <c r="E8" s="80">
        <v>3</v>
      </c>
      <c r="F8" s="77"/>
    </row>
    <row r="9" spans="1:6" ht="25.5">
      <c r="A9" s="79" t="s">
        <v>47</v>
      </c>
      <c r="B9" s="80"/>
      <c r="C9" s="77"/>
      <c r="D9" s="80" t="s">
        <v>55</v>
      </c>
      <c r="E9" s="80"/>
      <c r="F9" s="77"/>
    </row>
    <row r="10" spans="1:6">
      <c r="A10" s="79" t="s">
        <v>46</v>
      </c>
      <c r="B10" s="80"/>
      <c r="C10" s="77"/>
      <c r="D10" s="80" t="s">
        <v>56</v>
      </c>
      <c r="E10" s="80"/>
      <c r="F10" s="77"/>
    </row>
    <row r="11" spans="1:6">
      <c r="A11" s="81"/>
      <c r="B11" s="82"/>
      <c r="C11" s="82"/>
      <c r="D11" s="82"/>
      <c r="E11" s="82"/>
      <c r="F11" s="82"/>
    </row>
    <row r="12" spans="1:6">
      <c r="A12" s="54" t="s">
        <v>57</v>
      </c>
      <c r="B12" s="76"/>
      <c r="C12" s="82"/>
      <c r="D12" s="54" t="s">
        <v>58</v>
      </c>
      <c r="E12" s="76"/>
      <c r="F12" s="82"/>
    </row>
    <row r="13" spans="1:6" ht="63.75">
      <c r="A13" s="17" t="s">
        <v>59</v>
      </c>
      <c r="B13" s="76"/>
      <c r="C13" s="82"/>
      <c r="D13" s="17" t="s">
        <v>100</v>
      </c>
      <c r="E13" s="76"/>
      <c r="F13" s="82"/>
    </row>
    <row r="14" spans="1:6">
      <c r="A14" s="55" t="s">
        <v>481</v>
      </c>
      <c r="B14" s="80"/>
      <c r="C14" s="82"/>
      <c r="D14" s="80" t="s">
        <v>61</v>
      </c>
      <c r="E14" s="80">
        <v>1</v>
      </c>
      <c r="F14" s="82"/>
    </row>
    <row r="15" spans="1:6">
      <c r="A15" s="55" t="s">
        <v>484</v>
      </c>
      <c r="B15" s="80"/>
      <c r="C15" s="82"/>
      <c r="D15" s="55" t="s">
        <v>492</v>
      </c>
      <c r="E15" s="80"/>
      <c r="F15" s="82"/>
    </row>
    <row r="16" spans="1:6">
      <c r="A16" s="55" t="s">
        <v>482</v>
      </c>
      <c r="B16" s="80"/>
      <c r="C16" s="82"/>
      <c r="D16" s="80"/>
      <c r="E16" s="80"/>
      <c r="F16" s="82"/>
    </row>
    <row r="17" spans="1:6">
      <c r="A17" s="55" t="s">
        <v>483</v>
      </c>
      <c r="B17" s="80"/>
      <c r="C17" s="82"/>
      <c r="D17" s="80"/>
      <c r="E17" s="80"/>
      <c r="F17" s="82"/>
    </row>
    <row r="18" spans="1:6">
      <c r="A18" s="80" t="s">
        <v>60</v>
      </c>
      <c r="B18" s="80">
        <v>5</v>
      </c>
      <c r="C18" s="82"/>
      <c r="E18" s="80"/>
      <c r="F18" s="82"/>
    </row>
    <row r="19" spans="1:6">
      <c r="A19" s="82"/>
      <c r="B19" s="82"/>
      <c r="C19" s="82"/>
      <c r="D19" s="82"/>
      <c r="E19" s="82"/>
      <c r="F19" s="82"/>
    </row>
    <row r="20" spans="1:6">
      <c r="A20" s="54" t="s">
        <v>63</v>
      </c>
      <c r="B20" s="76"/>
      <c r="C20" s="82"/>
      <c r="D20" s="54" t="s">
        <v>64</v>
      </c>
      <c r="E20" s="76"/>
      <c r="F20" s="82"/>
    </row>
    <row r="21" spans="1:6" ht="38.25">
      <c r="A21" s="17" t="s">
        <v>65</v>
      </c>
      <c r="B21" s="76"/>
      <c r="C21" s="82"/>
      <c r="D21" s="17" t="s">
        <v>569</v>
      </c>
      <c r="E21" s="76"/>
      <c r="F21" s="82"/>
    </row>
    <row r="22" spans="1:6">
      <c r="A22" s="80" t="s">
        <v>66</v>
      </c>
      <c r="B22" s="80">
        <v>1</v>
      </c>
      <c r="C22" s="82"/>
      <c r="D22" s="80" t="s">
        <v>61</v>
      </c>
      <c r="E22" s="80">
        <v>1</v>
      </c>
      <c r="F22" s="82"/>
    </row>
    <row r="23" spans="1:6">
      <c r="A23" s="212" t="s">
        <v>485</v>
      </c>
      <c r="B23" s="80"/>
      <c r="C23" s="82"/>
      <c r="D23" s="233" t="s">
        <v>512</v>
      </c>
      <c r="E23" s="80"/>
      <c r="F23" s="82"/>
    </row>
    <row r="24" spans="1:6">
      <c r="A24" s="80" t="s">
        <v>150</v>
      </c>
      <c r="B24" s="80"/>
      <c r="C24" s="82"/>
      <c r="D24" s="233" t="s">
        <v>515</v>
      </c>
      <c r="E24" s="80"/>
      <c r="F24" s="82"/>
    </row>
    <row r="25" spans="1:6">
      <c r="A25" s="212" t="s">
        <v>486</v>
      </c>
      <c r="B25" s="80"/>
      <c r="C25" s="82"/>
      <c r="D25" s="233" t="s">
        <v>514</v>
      </c>
      <c r="E25" s="80"/>
      <c r="F25" s="82"/>
    </row>
    <row r="26" spans="1:6">
      <c r="A26" s="80" t="s">
        <v>151</v>
      </c>
      <c r="B26" s="80"/>
      <c r="C26" s="82"/>
      <c r="D26" s="233" t="s">
        <v>513</v>
      </c>
      <c r="E26" s="83"/>
      <c r="F26" s="82"/>
    </row>
    <row r="27" spans="1:6">
      <c r="A27" s="82"/>
      <c r="B27" s="82"/>
      <c r="C27" s="82"/>
      <c r="D27" s="82"/>
      <c r="E27" s="82"/>
      <c r="F27" s="82"/>
    </row>
    <row r="28" spans="1:6">
      <c r="A28" s="54" t="s">
        <v>67</v>
      </c>
      <c r="B28" s="76"/>
      <c r="C28" s="82"/>
      <c r="D28" s="54" t="s">
        <v>68</v>
      </c>
      <c r="E28" s="76"/>
      <c r="F28" s="82"/>
    </row>
    <row r="29" spans="1:6" ht="38.25">
      <c r="A29" s="17" t="s">
        <v>69</v>
      </c>
      <c r="B29" s="76"/>
      <c r="C29" s="82"/>
      <c r="D29" s="17" t="s">
        <v>72</v>
      </c>
      <c r="E29" s="76"/>
      <c r="F29" s="82"/>
    </row>
    <row r="30" spans="1:6">
      <c r="A30" s="80" t="s">
        <v>70</v>
      </c>
      <c r="B30" s="80"/>
      <c r="C30" s="82"/>
      <c r="D30" s="80" t="s">
        <v>73</v>
      </c>
      <c r="E30" s="80"/>
      <c r="F30" s="82"/>
    </row>
    <row r="31" spans="1:6" ht="25.5">
      <c r="A31" s="213" t="s">
        <v>487</v>
      </c>
      <c r="B31" s="80"/>
      <c r="C31" s="82"/>
      <c r="D31" s="80" t="s">
        <v>74</v>
      </c>
      <c r="E31" s="80">
        <v>2</v>
      </c>
      <c r="F31" s="82"/>
    </row>
    <row r="32" spans="1:6" ht="25.5">
      <c r="A32" s="213" t="s">
        <v>488</v>
      </c>
      <c r="B32" s="80"/>
      <c r="C32" s="82"/>
      <c r="D32" s="213" t="s">
        <v>508</v>
      </c>
      <c r="E32" s="80"/>
      <c r="F32" s="82"/>
    </row>
    <row r="33" spans="1:6" ht="25.5">
      <c r="A33" s="214" t="s">
        <v>489</v>
      </c>
      <c r="B33" s="80"/>
      <c r="C33" s="82"/>
      <c r="D33" s="233" t="s">
        <v>509</v>
      </c>
      <c r="E33" s="80"/>
      <c r="F33" s="82"/>
    </row>
    <row r="34" spans="1:6" ht="25.5">
      <c r="A34" s="86" t="s">
        <v>71</v>
      </c>
      <c r="B34" s="80">
        <v>5</v>
      </c>
      <c r="C34" s="82"/>
      <c r="D34" s="233" t="s">
        <v>510</v>
      </c>
      <c r="E34" s="80"/>
      <c r="F34" s="82"/>
    </row>
    <row r="35" spans="1:6">
      <c r="A35" s="82"/>
      <c r="B35" s="82"/>
      <c r="C35" s="82"/>
      <c r="D35" s="82"/>
      <c r="E35" s="82"/>
      <c r="F35" s="82"/>
    </row>
    <row r="36" spans="1:6">
      <c r="A36" s="54" t="s">
        <v>75</v>
      </c>
      <c r="B36" s="76"/>
      <c r="C36" s="82"/>
      <c r="D36" s="323"/>
      <c r="E36" s="323"/>
      <c r="F36" s="323"/>
    </row>
    <row r="37" spans="1:6" ht="51">
      <c r="A37" s="17" t="s">
        <v>76</v>
      </c>
      <c r="B37" s="76"/>
      <c r="C37" s="82"/>
      <c r="D37" s="323"/>
      <c r="E37" s="323"/>
      <c r="F37" s="323"/>
    </row>
    <row r="38" spans="1:6">
      <c r="A38" s="80" t="s">
        <v>61</v>
      </c>
      <c r="B38" s="80">
        <v>1</v>
      </c>
      <c r="C38" s="82"/>
      <c r="D38" s="323"/>
      <c r="E38" s="323"/>
      <c r="F38" s="323"/>
    </row>
    <row r="39" spans="1:6">
      <c r="A39" s="80" t="s">
        <v>62</v>
      </c>
      <c r="B39" s="80"/>
      <c r="C39" s="82"/>
      <c r="D39" s="323"/>
      <c r="E39" s="323"/>
      <c r="F39" s="323"/>
    </row>
    <row r="40" spans="1:6">
      <c r="A40" s="82"/>
      <c r="B40" s="82"/>
      <c r="C40" s="82"/>
      <c r="D40" s="209"/>
      <c r="E40" s="209"/>
      <c r="F40" s="209"/>
    </row>
    <row r="41" spans="1:6">
      <c r="A41" s="54" t="s">
        <v>102</v>
      </c>
      <c r="B41" s="17"/>
      <c r="C41" s="82"/>
      <c r="D41" s="209"/>
      <c r="E41" s="209"/>
      <c r="F41" s="209"/>
    </row>
    <row r="42" spans="1:6" ht="39" customHeight="1">
      <c r="A42" s="17" t="s">
        <v>77</v>
      </c>
      <c r="B42" s="17"/>
      <c r="C42" s="82"/>
      <c r="D42" s="209"/>
      <c r="E42" s="209"/>
      <c r="F42" s="209"/>
    </row>
    <row r="43" spans="1:6">
      <c r="A43" s="55" t="s">
        <v>490</v>
      </c>
      <c r="B43" s="80">
        <v>1</v>
      </c>
      <c r="C43" s="82"/>
      <c r="D43" s="209"/>
      <c r="E43" s="209"/>
      <c r="F43" s="209"/>
    </row>
    <row r="44" spans="1:6">
      <c r="A44" s="80" t="s">
        <v>79</v>
      </c>
      <c r="B44" s="80"/>
      <c r="C44" s="82"/>
      <c r="D44" s="209"/>
      <c r="E44" s="209"/>
      <c r="F44" s="209"/>
    </row>
    <row r="45" spans="1:6">
      <c r="A45" s="55" t="s">
        <v>491</v>
      </c>
      <c r="B45" s="80"/>
      <c r="C45" s="82"/>
      <c r="D45" s="209"/>
      <c r="E45" s="209"/>
      <c r="F45" s="209"/>
    </row>
    <row r="46" spans="1:6">
      <c r="A46" s="80" t="s">
        <v>152</v>
      </c>
      <c r="B46" s="80"/>
      <c r="C46" s="82"/>
      <c r="D46" s="209"/>
      <c r="E46" s="209"/>
      <c r="F46" s="209"/>
    </row>
    <row r="47" spans="1:6">
      <c r="A47" s="80" t="s">
        <v>78</v>
      </c>
      <c r="B47" s="80"/>
      <c r="C47" s="82"/>
      <c r="D47" s="209"/>
      <c r="E47" s="209"/>
      <c r="F47" s="209"/>
    </row>
    <row r="48" spans="1:6">
      <c r="A48" s="82"/>
      <c r="B48" s="82"/>
      <c r="C48" s="82"/>
      <c r="D48" s="209"/>
      <c r="E48" s="209"/>
      <c r="F48" s="209"/>
    </row>
    <row r="49" spans="1:6" ht="15" thickBot="1">
      <c r="A49" s="84" t="str">
        <f>'SR Area B_nuova'!A17:F17</f>
        <v>B.02 Progettazione della strategia di acquisto</v>
      </c>
      <c r="B49" s="73"/>
      <c r="C49" s="73"/>
      <c r="D49" s="73"/>
      <c r="E49" s="73"/>
      <c r="F49" s="73"/>
    </row>
    <row r="50" spans="1:6" ht="12.75" customHeight="1">
      <c r="A50" s="371" t="s">
        <v>426</v>
      </c>
      <c r="B50" s="372"/>
      <c r="C50" s="74"/>
      <c r="D50" s="375" t="s">
        <v>427</v>
      </c>
      <c r="E50" s="372"/>
      <c r="F50" s="74"/>
    </row>
    <row r="51" spans="1:6" ht="12.75" customHeight="1" thickBot="1">
      <c r="A51" s="373"/>
      <c r="B51" s="374"/>
      <c r="C51" s="75"/>
      <c r="D51" s="374"/>
      <c r="E51" s="374"/>
      <c r="F51" s="75"/>
    </row>
    <row r="52" spans="1:6" ht="13.5" customHeight="1">
      <c r="A52" s="53" t="s">
        <v>42</v>
      </c>
      <c r="B52" s="76"/>
      <c r="C52" s="77"/>
      <c r="D52" s="54" t="s">
        <v>50</v>
      </c>
      <c r="E52" s="76"/>
      <c r="F52" s="77"/>
    </row>
    <row r="53" spans="1:6" ht="76.5">
      <c r="A53" s="15" t="s">
        <v>49</v>
      </c>
      <c r="B53" s="76"/>
      <c r="C53" s="77"/>
      <c r="D53" s="78" t="s">
        <v>51</v>
      </c>
      <c r="E53" s="76"/>
      <c r="F53" s="77"/>
    </row>
    <row r="54" spans="1:6">
      <c r="A54" s="79" t="s">
        <v>43</v>
      </c>
      <c r="B54" s="80">
        <v>1</v>
      </c>
      <c r="C54" s="77"/>
      <c r="D54" s="80" t="s">
        <v>52</v>
      </c>
      <c r="E54" s="80"/>
      <c r="F54" s="77"/>
    </row>
    <row r="55" spans="1:6">
      <c r="A55" s="79" t="s">
        <v>44</v>
      </c>
      <c r="B55" s="80"/>
      <c r="C55" s="77"/>
      <c r="D55" s="80" t="s">
        <v>53</v>
      </c>
      <c r="E55" s="80"/>
      <c r="F55" s="77"/>
    </row>
    <row r="56" spans="1:6">
      <c r="A56" s="79" t="s">
        <v>45</v>
      </c>
      <c r="B56" s="80"/>
      <c r="C56" s="77"/>
      <c r="D56" s="80" t="s">
        <v>54</v>
      </c>
      <c r="E56" s="80">
        <v>3</v>
      </c>
      <c r="F56" s="77"/>
    </row>
    <row r="57" spans="1:6" ht="25.5">
      <c r="A57" s="79" t="s">
        <v>47</v>
      </c>
      <c r="B57" s="80"/>
      <c r="C57" s="77"/>
      <c r="D57" s="80" t="s">
        <v>55</v>
      </c>
      <c r="E57" s="80"/>
      <c r="F57" s="77"/>
    </row>
    <row r="58" spans="1:6">
      <c r="A58" s="79" t="s">
        <v>46</v>
      </c>
      <c r="B58" s="80"/>
      <c r="C58" s="77"/>
      <c r="D58" s="80" t="s">
        <v>56</v>
      </c>
      <c r="E58" s="80"/>
      <c r="F58" s="77"/>
    </row>
    <row r="59" spans="1:6">
      <c r="A59" s="81"/>
      <c r="B59" s="82"/>
      <c r="C59" s="82"/>
      <c r="D59" s="82"/>
      <c r="E59" s="82"/>
      <c r="F59" s="82"/>
    </row>
    <row r="60" spans="1:6">
      <c r="A60" s="54" t="s">
        <v>57</v>
      </c>
      <c r="B60" s="76"/>
      <c r="C60" s="82"/>
      <c r="D60" s="54" t="s">
        <v>58</v>
      </c>
      <c r="E60" s="76"/>
      <c r="F60" s="82"/>
    </row>
    <row r="61" spans="1:6" ht="63.75">
      <c r="A61" s="17" t="s">
        <v>59</v>
      </c>
      <c r="B61" s="76"/>
      <c r="C61" s="82"/>
      <c r="D61" s="17" t="s">
        <v>100</v>
      </c>
      <c r="E61" s="76"/>
      <c r="F61" s="82"/>
    </row>
    <row r="62" spans="1:6">
      <c r="A62" s="55" t="s">
        <v>481</v>
      </c>
      <c r="B62" s="80"/>
      <c r="C62" s="82"/>
      <c r="D62" s="80" t="s">
        <v>61</v>
      </c>
      <c r="E62" s="80">
        <v>1</v>
      </c>
      <c r="F62" s="82"/>
    </row>
    <row r="63" spans="1:6">
      <c r="A63" s="55" t="s">
        <v>484</v>
      </c>
      <c r="B63" s="80"/>
      <c r="C63" s="82"/>
      <c r="D63" s="55" t="s">
        <v>492</v>
      </c>
      <c r="E63" s="80"/>
      <c r="F63" s="82"/>
    </row>
    <row r="64" spans="1:6">
      <c r="A64" s="55" t="s">
        <v>482</v>
      </c>
      <c r="B64" s="80"/>
      <c r="C64" s="82"/>
      <c r="D64" s="80"/>
      <c r="E64" s="80"/>
      <c r="F64" s="82"/>
    </row>
    <row r="65" spans="1:6">
      <c r="A65" s="55" t="s">
        <v>483</v>
      </c>
      <c r="B65" s="80"/>
      <c r="C65" s="82"/>
      <c r="D65" s="80"/>
      <c r="E65" s="80"/>
      <c r="F65" s="82"/>
    </row>
    <row r="66" spans="1:6">
      <c r="A66" s="80" t="s">
        <v>60</v>
      </c>
      <c r="B66" s="80">
        <v>5</v>
      </c>
      <c r="C66" s="82"/>
      <c r="E66" s="80"/>
      <c r="F66" s="82"/>
    </row>
    <row r="67" spans="1:6">
      <c r="A67" s="82"/>
      <c r="B67" s="82"/>
      <c r="C67" s="82"/>
      <c r="D67" s="82"/>
      <c r="E67" s="82"/>
      <c r="F67" s="82"/>
    </row>
    <row r="68" spans="1:6">
      <c r="A68" s="54" t="s">
        <v>63</v>
      </c>
      <c r="B68" s="76"/>
      <c r="C68" s="82"/>
      <c r="D68" s="54" t="s">
        <v>64</v>
      </c>
      <c r="E68" s="76"/>
      <c r="F68" s="82"/>
    </row>
    <row r="69" spans="1:6" ht="38.25">
      <c r="A69" s="17" t="s">
        <v>65</v>
      </c>
      <c r="B69" s="76"/>
      <c r="C69" s="82"/>
      <c r="D69" s="17" t="s">
        <v>569</v>
      </c>
      <c r="E69" s="76"/>
      <c r="F69" s="82"/>
    </row>
    <row r="70" spans="1:6">
      <c r="A70" s="80" t="s">
        <v>66</v>
      </c>
      <c r="B70" s="80">
        <v>1</v>
      </c>
      <c r="C70" s="82"/>
      <c r="D70" s="80" t="s">
        <v>61</v>
      </c>
      <c r="E70" s="80">
        <v>1</v>
      </c>
      <c r="F70" s="82"/>
    </row>
    <row r="71" spans="1:6">
      <c r="A71" s="212" t="s">
        <v>485</v>
      </c>
      <c r="B71" s="80"/>
      <c r="C71" s="82"/>
      <c r="D71" s="233" t="s">
        <v>512</v>
      </c>
      <c r="E71" s="80"/>
      <c r="F71" s="82"/>
    </row>
    <row r="72" spans="1:6">
      <c r="A72" s="80" t="s">
        <v>150</v>
      </c>
      <c r="B72" s="80"/>
      <c r="C72" s="82"/>
      <c r="D72" s="233" t="s">
        <v>515</v>
      </c>
      <c r="E72" s="80"/>
      <c r="F72" s="82"/>
    </row>
    <row r="73" spans="1:6">
      <c r="A73" s="212" t="s">
        <v>486</v>
      </c>
      <c r="B73" s="80"/>
      <c r="C73" s="82"/>
      <c r="D73" s="233" t="s">
        <v>514</v>
      </c>
      <c r="E73" s="80"/>
      <c r="F73" s="82"/>
    </row>
    <row r="74" spans="1:6">
      <c r="A74" s="80" t="s">
        <v>151</v>
      </c>
      <c r="B74" s="80"/>
      <c r="C74" s="82"/>
      <c r="D74" s="233" t="s">
        <v>513</v>
      </c>
      <c r="E74" s="83"/>
      <c r="F74" s="82"/>
    </row>
    <row r="75" spans="1:6">
      <c r="A75" s="82"/>
      <c r="B75" s="82"/>
      <c r="C75" s="82"/>
      <c r="D75" s="82"/>
      <c r="E75" s="82"/>
      <c r="F75" s="82"/>
    </row>
    <row r="76" spans="1:6">
      <c r="A76" s="54" t="s">
        <v>67</v>
      </c>
      <c r="B76" s="76"/>
      <c r="C76" s="82"/>
      <c r="D76" s="54" t="s">
        <v>68</v>
      </c>
      <c r="E76" s="76"/>
      <c r="F76" s="82"/>
    </row>
    <row r="77" spans="1:6" ht="38.25">
      <c r="A77" s="17" t="s">
        <v>69</v>
      </c>
      <c r="B77" s="76"/>
      <c r="C77" s="82"/>
      <c r="D77" s="17" t="s">
        <v>72</v>
      </c>
      <c r="E77" s="76"/>
      <c r="F77" s="82"/>
    </row>
    <row r="78" spans="1:6">
      <c r="A78" s="80" t="s">
        <v>70</v>
      </c>
      <c r="B78" s="80"/>
      <c r="C78" s="82"/>
      <c r="D78" s="80" t="s">
        <v>73</v>
      </c>
      <c r="E78" s="80"/>
      <c r="F78" s="82"/>
    </row>
    <row r="79" spans="1:6" ht="25.5">
      <c r="A79" s="213" t="s">
        <v>487</v>
      </c>
      <c r="B79" s="80"/>
      <c r="C79" s="82"/>
      <c r="D79" s="80" t="s">
        <v>74</v>
      </c>
      <c r="E79" s="80">
        <v>2</v>
      </c>
      <c r="F79" s="82"/>
    </row>
    <row r="80" spans="1:6" ht="25.5">
      <c r="A80" s="213" t="s">
        <v>488</v>
      </c>
      <c r="B80" s="80"/>
      <c r="C80" s="82"/>
      <c r="D80" s="213" t="s">
        <v>508</v>
      </c>
      <c r="E80" s="80"/>
      <c r="F80" s="82"/>
    </row>
    <row r="81" spans="1:6" ht="25.5">
      <c r="A81" s="214" t="s">
        <v>489</v>
      </c>
      <c r="B81" s="80"/>
      <c r="C81" s="82"/>
      <c r="D81" s="233" t="s">
        <v>509</v>
      </c>
      <c r="E81" s="80"/>
      <c r="F81" s="82"/>
    </row>
    <row r="82" spans="1:6" ht="25.5">
      <c r="A82" s="86" t="s">
        <v>71</v>
      </c>
      <c r="B82" s="80">
        <v>5</v>
      </c>
      <c r="C82" s="82"/>
      <c r="D82" s="233" t="s">
        <v>510</v>
      </c>
      <c r="E82" s="80"/>
      <c r="F82" s="82"/>
    </row>
    <row r="83" spans="1:6">
      <c r="A83" s="82"/>
      <c r="B83" s="82"/>
      <c r="C83" s="82"/>
      <c r="D83" s="82"/>
      <c r="E83" s="82"/>
      <c r="F83" s="82"/>
    </row>
    <row r="84" spans="1:6">
      <c r="A84" s="54" t="s">
        <v>75</v>
      </c>
      <c r="B84" s="76"/>
      <c r="C84" s="82"/>
      <c r="D84" s="323"/>
      <c r="E84" s="323"/>
      <c r="F84" s="323"/>
    </row>
    <row r="85" spans="1:6" ht="51">
      <c r="A85" s="17" t="s">
        <v>76</v>
      </c>
      <c r="B85" s="76"/>
      <c r="C85" s="82"/>
      <c r="D85" s="323"/>
      <c r="E85" s="323"/>
      <c r="F85" s="323"/>
    </row>
    <row r="86" spans="1:6">
      <c r="A86" s="80" t="s">
        <v>61</v>
      </c>
      <c r="B86" s="80">
        <v>1</v>
      </c>
      <c r="C86" s="82"/>
      <c r="D86" s="323"/>
      <c r="E86" s="323"/>
      <c r="F86" s="323"/>
    </row>
    <row r="87" spans="1:6" ht="12.75" customHeight="1">
      <c r="A87" s="80" t="s">
        <v>62</v>
      </c>
      <c r="B87" s="80"/>
      <c r="C87" s="82"/>
      <c r="D87" s="323"/>
      <c r="E87" s="323"/>
      <c r="F87" s="323"/>
    </row>
    <row r="88" spans="1:6">
      <c r="A88" s="82"/>
      <c r="B88" s="82"/>
      <c r="C88" s="82"/>
      <c r="D88" s="209"/>
      <c r="E88" s="209"/>
      <c r="F88" s="209"/>
    </row>
    <row r="89" spans="1:6">
      <c r="A89" s="54" t="s">
        <v>102</v>
      </c>
      <c r="B89" s="17"/>
      <c r="C89" s="82"/>
      <c r="D89" s="209"/>
      <c r="E89" s="209"/>
      <c r="F89" s="209"/>
    </row>
    <row r="90" spans="1:6" ht="25.5">
      <c r="A90" s="17" t="s">
        <v>77</v>
      </c>
      <c r="B90" s="17"/>
      <c r="C90" s="82"/>
      <c r="D90" s="209"/>
      <c r="E90" s="209"/>
      <c r="F90" s="209"/>
    </row>
    <row r="91" spans="1:6">
      <c r="A91" s="55" t="s">
        <v>490</v>
      </c>
      <c r="B91" s="80">
        <v>1</v>
      </c>
      <c r="C91" s="82"/>
      <c r="D91" s="209"/>
      <c r="E91" s="209"/>
      <c r="F91" s="209"/>
    </row>
    <row r="92" spans="1:6">
      <c r="A92" s="80" t="s">
        <v>79</v>
      </c>
      <c r="B92" s="80"/>
      <c r="C92" s="82"/>
      <c r="D92" s="209"/>
      <c r="E92" s="209"/>
      <c r="F92" s="209"/>
    </row>
    <row r="93" spans="1:6">
      <c r="A93" s="55" t="s">
        <v>491</v>
      </c>
      <c r="B93" s="80"/>
      <c r="C93" s="82"/>
      <c r="D93" s="209"/>
      <c r="E93" s="209"/>
      <c r="F93" s="209"/>
    </row>
    <row r="94" spans="1:6">
      <c r="A94" s="80" t="s">
        <v>152</v>
      </c>
      <c r="B94" s="80"/>
      <c r="C94" s="82"/>
      <c r="D94" s="209"/>
      <c r="E94" s="209"/>
      <c r="F94" s="209"/>
    </row>
    <row r="95" spans="1:6">
      <c r="A95" s="80" t="s">
        <v>78</v>
      </c>
      <c r="B95" s="80"/>
      <c r="C95" s="82"/>
      <c r="D95" s="209"/>
      <c r="E95" s="209"/>
      <c r="F95" s="209"/>
    </row>
    <row r="96" spans="1:6">
      <c r="A96" s="82"/>
      <c r="B96" s="82"/>
      <c r="C96" s="82"/>
      <c r="D96" s="209"/>
      <c r="E96" s="209"/>
      <c r="F96" s="209"/>
    </row>
    <row r="97" spans="1:6" ht="15" thickBot="1">
      <c r="A97" s="84" t="str">
        <f>'SR Area B_nuova'!A31:F31</f>
        <v>B.03 Selezione del contraente</v>
      </c>
      <c r="B97" s="73"/>
      <c r="C97" s="73"/>
      <c r="D97" s="73"/>
      <c r="E97" s="73"/>
      <c r="F97" s="73"/>
    </row>
    <row r="98" spans="1:6" ht="12.75" customHeight="1">
      <c r="A98" s="371" t="s">
        <v>426</v>
      </c>
      <c r="B98" s="372"/>
      <c r="C98" s="74"/>
      <c r="D98" s="375" t="s">
        <v>427</v>
      </c>
      <c r="E98" s="372"/>
      <c r="F98" s="74"/>
    </row>
    <row r="99" spans="1:6" ht="13.5" thickBot="1">
      <c r="A99" s="373"/>
      <c r="B99" s="374"/>
      <c r="C99" s="75"/>
      <c r="D99" s="374"/>
      <c r="E99" s="374"/>
      <c r="F99" s="75"/>
    </row>
    <row r="100" spans="1:6">
      <c r="A100" s="53" t="s">
        <v>42</v>
      </c>
      <c r="B100" s="76"/>
      <c r="C100" s="77"/>
      <c r="D100" s="54" t="s">
        <v>50</v>
      </c>
      <c r="E100" s="76"/>
      <c r="F100" s="77"/>
    </row>
    <row r="101" spans="1:6" ht="76.5">
      <c r="A101" s="15" t="s">
        <v>49</v>
      </c>
      <c r="B101" s="76"/>
      <c r="C101" s="77"/>
      <c r="D101" s="78" t="s">
        <v>51</v>
      </c>
      <c r="E101" s="76"/>
      <c r="F101" s="77"/>
    </row>
    <row r="102" spans="1:6">
      <c r="A102" s="79" t="s">
        <v>43</v>
      </c>
      <c r="B102" s="80">
        <v>1</v>
      </c>
      <c r="C102" s="77"/>
      <c r="D102" s="80" t="s">
        <v>52</v>
      </c>
      <c r="E102" s="80"/>
      <c r="F102" s="77"/>
    </row>
    <row r="103" spans="1:6">
      <c r="A103" s="79" t="s">
        <v>44</v>
      </c>
      <c r="B103" s="80"/>
      <c r="C103" s="77"/>
      <c r="D103" s="80" t="s">
        <v>53</v>
      </c>
      <c r="E103" s="80"/>
      <c r="F103" s="77"/>
    </row>
    <row r="104" spans="1:6">
      <c r="A104" s="79" t="s">
        <v>45</v>
      </c>
      <c r="B104" s="80"/>
      <c r="C104" s="77"/>
      <c r="D104" s="80" t="s">
        <v>54</v>
      </c>
      <c r="E104" s="80">
        <v>3</v>
      </c>
      <c r="F104" s="77"/>
    </row>
    <row r="105" spans="1:6" ht="25.5">
      <c r="A105" s="79" t="s">
        <v>47</v>
      </c>
      <c r="B105" s="80"/>
      <c r="C105" s="77"/>
      <c r="D105" s="80" t="s">
        <v>55</v>
      </c>
      <c r="E105" s="80"/>
      <c r="F105" s="77"/>
    </row>
    <row r="106" spans="1:6">
      <c r="A106" s="79" t="s">
        <v>46</v>
      </c>
      <c r="B106" s="80"/>
      <c r="C106" s="77"/>
      <c r="D106" s="80" t="s">
        <v>56</v>
      </c>
      <c r="E106" s="80"/>
      <c r="F106" s="77"/>
    </row>
    <row r="107" spans="1:6">
      <c r="A107" s="81"/>
      <c r="B107" s="82"/>
      <c r="C107" s="82"/>
      <c r="D107" s="82"/>
      <c r="E107" s="82"/>
      <c r="F107" s="82"/>
    </row>
    <row r="108" spans="1:6">
      <c r="A108" s="54" t="s">
        <v>57</v>
      </c>
      <c r="B108" s="76"/>
      <c r="C108" s="82"/>
      <c r="D108" s="54" t="s">
        <v>58</v>
      </c>
      <c r="E108" s="76"/>
      <c r="F108" s="82"/>
    </row>
    <row r="109" spans="1:6" ht="63.75">
      <c r="A109" s="17" t="s">
        <v>59</v>
      </c>
      <c r="B109" s="76"/>
      <c r="C109" s="82"/>
      <c r="D109" s="17" t="s">
        <v>100</v>
      </c>
      <c r="E109" s="76"/>
      <c r="F109" s="82"/>
    </row>
    <row r="110" spans="1:6">
      <c r="A110" s="55" t="s">
        <v>481</v>
      </c>
      <c r="B110" s="80"/>
      <c r="C110" s="82"/>
      <c r="D110" s="80" t="s">
        <v>61</v>
      </c>
      <c r="E110" s="80">
        <v>1</v>
      </c>
      <c r="F110" s="82"/>
    </row>
    <row r="111" spans="1:6">
      <c r="A111" s="55" t="s">
        <v>484</v>
      </c>
      <c r="B111" s="80"/>
      <c r="C111" s="82"/>
      <c r="D111" s="55" t="s">
        <v>492</v>
      </c>
      <c r="E111" s="80"/>
      <c r="F111" s="82"/>
    </row>
    <row r="112" spans="1:6">
      <c r="A112" s="55" t="s">
        <v>482</v>
      </c>
      <c r="B112" s="80"/>
      <c r="C112" s="82"/>
      <c r="D112" s="80"/>
      <c r="E112" s="80"/>
      <c r="F112" s="82"/>
    </row>
    <row r="113" spans="1:6">
      <c r="A113" s="55" t="s">
        <v>483</v>
      </c>
      <c r="B113" s="80"/>
      <c r="C113" s="82"/>
      <c r="D113" s="80"/>
      <c r="E113" s="80"/>
      <c r="F113" s="82"/>
    </row>
    <row r="114" spans="1:6">
      <c r="A114" s="80" t="s">
        <v>60</v>
      </c>
      <c r="B114" s="80">
        <v>5</v>
      </c>
      <c r="C114" s="82"/>
      <c r="E114" s="80"/>
      <c r="F114" s="82"/>
    </row>
    <row r="115" spans="1:6">
      <c r="A115" s="82"/>
      <c r="B115" s="82"/>
      <c r="C115" s="82"/>
      <c r="D115" s="82"/>
      <c r="E115" s="82"/>
      <c r="F115" s="82"/>
    </row>
    <row r="116" spans="1:6">
      <c r="A116" s="54" t="s">
        <v>63</v>
      </c>
      <c r="B116" s="76"/>
      <c r="C116" s="82"/>
      <c r="D116" s="54" t="s">
        <v>64</v>
      </c>
      <c r="E116" s="76"/>
      <c r="F116" s="82"/>
    </row>
    <row r="117" spans="1:6" ht="38.25">
      <c r="A117" s="17" t="s">
        <v>65</v>
      </c>
      <c r="B117" s="76"/>
      <c r="C117" s="82"/>
      <c r="D117" s="17" t="s">
        <v>569</v>
      </c>
      <c r="E117" s="76"/>
      <c r="F117" s="82"/>
    </row>
    <row r="118" spans="1:6">
      <c r="A118" s="80" t="s">
        <v>66</v>
      </c>
      <c r="B118" s="80">
        <v>1</v>
      </c>
      <c r="C118" s="82"/>
      <c r="D118" s="80" t="s">
        <v>61</v>
      </c>
      <c r="E118" s="80">
        <v>1</v>
      </c>
      <c r="F118" s="82"/>
    </row>
    <row r="119" spans="1:6">
      <c r="A119" s="212" t="s">
        <v>485</v>
      </c>
      <c r="B119" s="80"/>
      <c r="C119" s="82"/>
      <c r="D119" s="233" t="s">
        <v>512</v>
      </c>
      <c r="E119" s="80"/>
      <c r="F119" s="82"/>
    </row>
    <row r="120" spans="1:6">
      <c r="A120" s="80" t="s">
        <v>150</v>
      </c>
      <c r="B120" s="80"/>
      <c r="C120" s="82"/>
      <c r="D120" s="233" t="s">
        <v>515</v>
      </c>
      <c r="E120" s="80"/>
      <c r="F120" s="82"/>
    </row>
    <row r="121" spans="1:6">
      <c r="A121" s="212" t="s">
        <v>486</v>
      </c>
      <c r="B121" s="80"/>
      <c r="C121" s="82"/>
      <c r="D121" s="233" t="s">
        <v>514</v>
      </c>
      <c r="E121" s="80"/>
      <c r="F121" s="82"/>
    </row>
    <row r="122" spans="1:6">
      <c r="A122" s="80" t="s">
        <v>151</v>
      </c>
      <c r="B122" s="80"/>
      <c r="C122" s="82"/>
      <c r="D122" s="233" t="s">
        <v>513</v>
      </c>
      <c r="E122" s="83"/>
      <c r="F122" s="82"/>
    </row>
    <row r="123" spans="1:6">
      <c r="A123" s="82"/>
      <c r="B123" s="82"/>
      <c r="C123" s="82"/>
      <c r="D123" s="82"/>
      <c r="E123" s="82"/>
      <c r="F123" s="82"/>
    </row>
    <row r="124" spans="1:6">
      <c r="A124" s="54" t="s">
        <v>67</v>
      </c>
      <c r="B124" s="76"/>
      <c r="C124" s="82"/>
      <c r="D124" s="54" t="s">
        <v>68</v>
      </c>
      <c r="E124" s="76"/>
      <c r="F124" s="82"/>
    </row>
    <row r="125" spans="1:6" ht="52.5" customHeight="1">
      <c r="A125" s="17" t="s">
        <v>69</v>
      </c>
      <c r="B125" s="76"/>
      <c r="C125" s="82"/>
      <c r="D125" s="17" t="s">
        <v>72</v>
      </c>
      <c r="E125" s="76"/>
      <c r="F125" s="82"/>
    </row>
    <row r="126" spans="1:6">
      <c r="A126" s="80" t="s">
        <v>70</v>
      </c>
      <c r="B126" s="80"/>
      <c r="C126" s="82"/>
      <c r="D126" s="80" t="s">
        <v>73</v>
      </c>
      <c r="E126" s="80"/>
      <c r="F126" s="82"/>
    </row>
    <row r="127" spans="1:6" ht="25.5">
      <c r="A127" s="213" t="s">
        <v>487</v>
      </c>
      <c r="B127" s="80"/>
      <c r="C127" s="82"/>
      <c r="D127" s="80" t="s">
        <v>74</v>
      </c>
      <c r="E127" s="80">
        <v>2</v>
      </c>
      <c r="F127" s="82"/>
    </row>
    <row r="128" spans="1:6" ht="25.5">
      <c r="A128" s="213" t="s">
        <v>488</v>
      </c>
      <c r="B128" s="80"/>
      <c r="C128" s="82"/>
      <c r="D128" s="213" t="s">
        <v>508</v>
      </c>
      <c r="E128" s="80"/>
      <c r="F128" s="82"/>
    </row>
    <row r="129" spans="1:6" ht="25.5">
      <c r="A129" s="214" t="s">
        <v>489</v>
      </c>
      <c r="B129" s="80"/>
      <c r="C129" s="82"/>
      <c r="D129" s="233" t="s">
        <v>509</v>
      </c>
      <c r="E129" s="80"/>
      <c r="F129" s="82"/>
    </row>
    <row r="130" spans="1:6" ht="25.5">
      <c r="A130" s="86" t="s">
        <v>71</v>
      </c>
      <c r="B130" s="80">
        <v>5</v>
      </c>
      <c r="C130" s="82"/>
      <c r="D130" s="233" t="s">
        <v>510</v>
      </c>
      <c r="E130" s="80"/>
      <c r="F130" s="82"/>
    </row>
    <row r="131" spans="1:6">
      <c r="A131" s="82"/>
      <c r="B131" s="82"/>
      <c r="C131" s="82"/>
      <c r="D131" s="82"/>
      <c r="E131" s="82"/>
      <c r="F131" s="82"/>
    </row>
    <row r="132" spans="1:6">
      <c r="A132" s="54" t="s">
        <v>75</v>
      </c>
      <c r="B132" s="76"/>
      <c r="C132" s="82"/>
      <c r="D132" s="323"/>
      <c r="E132" s="323"/>
      <c r="F132" s="323"/>
    </row>
    <row r="133" spans="1:6" ht="51">
      <c r="A133" s="17" t="s">
        <v>76</v>
      </c>
      <c r="B133" s="76"/>
      <c r="C133" s="82"/>
      <c r="D133" s="323"/>
      <c r="E133" s="323"/>
      <c r="F133" s="323"/>
    </row>
    <row r="134" spans="1:6">
      <c r="A134" s="80" t="s">
        <v>61</v>
      </c>
      <c r="B134" s="80">
        <v>1</v>
      </c>
      <c r="C134" s="82"/>
      <c r="D134" s="323"/>
      <c r="E134" s="323"/>
      <c r="F134" s="323"/>
    </row>
    <row r="135" spans="1:6">
      <c r="A135" s="80" t="s">
        <v>62</v>
      </c>
      <c r="B135" s="80"/>
      <c r="C135" s="82"/>
      <c r="D135" s="323"/>
      <c r="E135" s="323"/>
      <c r="F135" s="323"/>
    </row>
    <row r="136" spans="1:6">
      <c r="A136" s="82"/>
      <c r="B136" s="82"/>
      <c r="C136" s="82"/>
      <c r="D136" s="209"/>
      <c r="E136" s="209"/>
      <c r="F136" s="209"/>
    </row>
    <row r="137" spans="1:6">
      <c r="A137" s="54" t="s">
        <v>102</v>
      </c>
      <c r="B137" s="17"/>
      <c r="C137" s="82"/>
      <c r="D137" s="209"/>
      <c r="E137" s="209"/>
      <c r="F137" s="209"/>
    </row>
    <row r="138" spans="1:6" ht="25.5">
      <c r="A138" s="17" t="s">
        <v>77</v>
      </c>
      <c r="B138" s="17"/>
      <c r="C138" s="82"/>
      <c r="D138" s="209"/>
      <c r="E138" s="209"/>
      <c r="F138" s="209"/>
    </row>
    <row r="139" spans="1:6">
      <c r="A139" s="55" t="s">
        <v>490</v>
      </c>
      <c r="B139" s="80">
        <v>1</v>
      </c>
      <c r="C139" s="82"/>
      <c r="D139" s="209"/>
      <c r="E139" s="209"/>
      <c r="F139" s="209"/>
    </row>
    <row r="140" spans="1:6">
      <c r="A140" s="80" t="s">
        <v>79</v>
      </c>
      <c r="B140" s="80"/>
      <c r="C140" s="82"/>
      <c r="D140" s="209"/>
      <c r="E140" s="209"/>
      <c r="F140" s="209"/>
    </row>
    <row r="141" spans="1:6">
      <c r="A141" s="55" t="s">
        <v>491</v>
      </c>
      <c r="B141" s="80"/>
      <c r="C141" s="82"/>
      <c r="D141" s="209"/>
      <c r="E141" s="209"/>
      <c r="F141" s="209"/>
    </row>
    <row r="142" spans="1:6">
      <c r="A142" s="80" t="s">
        <v>152</v>
      </c>
      <c r="B142" s="80"/>
      <c r="C142" s="82"/>
      <c r="D142" s="209"/>
      <c r="E142" s="209"/>
      <c r="F142" s="209"/>
    </row>
    <row r="143" spans="1:6">
      <c r="A143" s="80" t="s">
        <v>78</v>
      </c>
      <c r="B143" s="80"/>
      <c r="C143" s="82"/>
      <c r="D143" s="209"/>
      <c r="E143" s="209"/>
      <c r="F143" s="209"/>
    </row>
    <row r="144" spans="1:6">
      <c r="A144" s="82"/>
      <c r="B144" s="82"/>
      <c r="C144" s="82"/>
      <c r="D144" s="209"/>
      <c r="E144" s="209"/>
      <c r="F144" s="209"/>
    </row>
    <row r="145" spans="1:6" ht="14.25">
      <c r="A145" s="84" t="str">
        <f>'SR Area B_nuova'!A46:F46</f>
        <v>B.04 Verifica dell'aggiudicazione e stipula del contratto</v>
      </c>
      <c r="B145" s="73"/>
      <c r="C145" s="73"/>
      <c r="D145" s="73"/>
      <c r="E145" s="73"/>
      <c r="F145" s="73"/>
    </row>
    <row r="146" spans="1:6" ht="13.5" thickBot="1">
      <c r="A146" s="81"/>
      <c r="B146" s="82"/>
      <c r="C146" s="82"/>
      <c r="D146" s="82"/>
      <c r="E146" s="82"/>
      <c r="F146" s="82"/>
    </row>
    <row r="147" spans="1:6">
      <c r="A147" s="371" t="s">
        <v>426</v>
      </c>
      <c r="B147" s="372"/>
      <c r="C147" s="74"/>
      <c r="D147" s="375" t="s">
        <v>427</v>
      </c>
      <c r="E147" s="372"/>
      <c r="F147" s="74"/>
    </row>
    <row r="148" spans="1:6" ht="13.5" thickBot="1">
      <c r="A148" s="373"/>
      <c r="B148" s="374"/>
      <c r="C148" s="75"/>
      <c r="D148" s="374"/>
      <c r="E148" s="374"/>
      <c r="F148" s="75"/>
    </row>
    <row r="149" spans="1:6">
      <c r="A149" s="53" t="s">
        <v>42</v>
      </c>
      <c r="B149" s="76"/>
      <c r="C149" s="77"/>
      <c r="D149" s="54" t="s">
        <v>50</v>
      </c>
      <c r="E149" s="76"/>
      <c r="F149" s="77"/>
    </row>
    <row r="150" spans="1:6" ht="76.5">
      <c r="A150" s="15" t="s">
        <v>49</v>
      </c>
      <c r="B150" s="76"/>
      <c r="C150" s="77"/>
      <c r="D150" s="78" t="s">
        <v>51</v>
      </c>
      <c r="E150" s="76"/>
      <c r="F150" s="77"/>
    </row>
    <row r="151" spans="1:6">
      <c r="A151" s="79" t="s">
        <v>43</v>
      </c>
      <c r="B151" s="80">
        <v>1</v>
      </c>
      <c r="C151" s="77"/>
      <c r="D151" s="80" t="s">
        <v>52</v>
      </c>
      <c r="E151" s="80"/>
      <c r="F151" s="77"/>
    </row>
    <row r="152" spans="1:6">
      <c r="A152" s="79" t="s">
        <v>44</v>
      </c>
      <c r="B152" s="80"/>
      <c r="C152" s="77"/>
      <c r="D152" s="80" t="s">
        <v>53</v>
      </c>
      <c r="E152" s="80"/>
      <c r="F152" s="77"/>
    </row>
    <row r="153" spans="1:6">
      <c r="A153" s="79" t="s">
        <v>45</v>
      </c>
      <c r="B153" s="80"/>
      <c r="C153" s="77"/>
      <c r="D153" s="80" t="s">
        <v>54</v>
      </c>
      <c r="E153" s="80">
        <v>3</v>
      </c>
      <c r="F153" s="77"/>
    </row>
    <row r="154" spans="1:6" ht="25.5">
      <c r="A154" s="79" t="s">
        <v>47</v>
      </c>
      <c r="B154" s="80"/>
      <c r="C154" s="77"/>
      <c r="D154" s="80" t="s">
        <v>55</v>
      </c>
      <c r="E154" s="80"/>
      <c r="F154" s="77"/>
    </row>
    <row r="155" spans="1:6">
      <c r="A155" s="79" t="s">
        <v>46</v>
      </c>
      <c r="B155" s="80"/>
      <c r="C155" s="77"/>
      <c r="D155" s="80" t="s">
        <v>56</v>
      </c>
      <c r="E155" s="80"/>
      <c r="F155" s="77"/>
    </row>
    <row r="156" spans="1:6">
      <c r="A156" s="81"/>
      <c r="B156" s="82"/>
      <c r="C156" s="82"/>
      <c r="D156" s="82"/>
      <c r="E156" s="82"/>
      <c r="F156" s="82"/>
    </row>
    <row r="157" spans="1:6">
      <c r="A157" s="54" t="s">
        <v>57</v>
      </c>
      <c r="B157" s="76"/>
      <c r="C157" s="82"/>
      <c r="D157" s="54" t="s">
        <v>58</v>
      </c>
      <c r="E157" s="76"/>
      <c r="F157" s="82"/>
    </row>
    <row r="158" spans="1:6" ht="63.75">
      <c r="A158" s="17" t="s">
        <v>59</v>
      </c>
      <c r="B158" s="76"/>
      <c r="C158" s="82"/>
      <c r="D158" s="17" t="s">
        <v>100</v>
      </c>
      <c r="E158" s="76"/>
      <c r="F158" s="82"/>
    </row>
    <row r="159" spans="1:6">
      <c r="A159" s="55" t="s">
        <v>481</v>
      </c>
      <c r="B159" s="80"/>
      <c r="C159" s="82"/>
      <c r="D159" s="80" t="s">
        <v>61</v>
      </c>
      <c r="E159" s="80">
        <v>1</v>
      </c>
      <c r="F159" s="82"/>
    </row>
    <row r="160" spans="1:6" ht="12.75" customHeight="1">
      <c r="A160" s="55" t="s">
        <v>484</v>
      </c>
      <c r="B160" s="80"/>
      <c r="C160" s="82"/>
      <c r="D160" s="55" t="s">
        <v>492</v>
      </c>
      <c r="E160" s="80"/>
      <c r="F160" s="82"/>
    </row>
    <row r="161" spans="1:6" ht="12.75" customHeight="1">
      <c r="A161" s="55" t="s">
        <v>482</v>
      </c>
      <c r="B161" s="80"/>
      <c r="C161" s="82"/>
      <c r="D161" s="80"/>
      <c r="E161" s="80"/>
      <c r="F161" s="82"/>
    </row>
    <row r="162" spans="1:6">
      <c r="A162" s="55" t="s">
        <v>483</v>
      </c>
      <c r="B162" s="80"/>
      <c r="C162" s="82"/>
      <c r="D162" s="80"/>
      <c r="E162" s="80"/>
      <c r="F162" s="82"/>
    </row>
    <row r="163" spans="1:6">
      <c r="A163" s="80" t="s">
        <v>60</v>
      </c>
      <c r="B163" s="80">
        <v>5</v>
      </c>
      <c r="C163" s="82"/>
      <c r="E163" s="80"/>
      <c r="F163" s="82"/>
    </row>
    <row r="164" spans="1:6">
      <c r="A164" s="82"/>
      <c r="B164" s="82"/>
      <c r="C164" s="82"/>
      <c r="D164" s="82"/>
      <c r="E164" s="82"/>
      <c r="F164" s="82"/>
    </row>
    <row r="165" spans="1:6">
      <c r="A165" s="54" t="s">
        <v>63</v>
      </c>
      <c r="B165" s="76"/>
      <c r="C165" s="82"/>
      <c r="D165" s="54" t="s">
        <v>64</v>
      </c>
      <c r="E165" s="76"/>
      <c r="F165" s="82"/>
    </row>
    <row r="166" spans="1:6" ht="38.25">
      <c r="A166" s="17" t="s">
        <v>65</v>
      </c>
      <c r="B166" s="76"/>
      <c r="C166" s="82"/>
      <c r="D166" s="17" t="s">
        <v>569</v>
      </c>
      <c r="E166" s="76"/>
      <c r="F166" s="82"/>
    </row>
    <row r="167" spans="1:6">
      <c r="A167" s="80" t="s">
        <v>66</v>
      </c>
      <c r="B167" s="80">
        <v>1</v>
      </c>
      <c r="C167" s="82"/>
      <c r="D167" s="80" t="s">
        <v>61</v>
      </c>
      <c r="E167" s="80">
        <v>1</v>
      </c>
      <c r="F167" s="82"/>
    </row>
    <row r="168" spans="1:6">
      <c r="A168" s="212" t="s">
        <v>485</v>
      </c>
      <c r="B168" s="80"/>
      <c r="C168" s="82"/>
      <c r="D168" s="233" t="s">
        <v>512</v>
      </c>
      <c r="E168" s="80"/>
      <c r="F168" s="82"/>
    </row>
    <row r="169" spans="1:6">
      <c r="A169" s="80" t="s">
        <v>150</v>
      </c>
      <c r="B169" s="80"/>
      <c r="C169" s="82"/>
      <c r="D169" s="233" t="s">
        <v>515</v>
      </c>
      <c r="E169" s="80"/>
      <c r="F169" s="82"/>
    </row>
    <row r="170" spans="1:6">
      <c r="A170" s="212" t="s">
        <v>486</v>
      </c>
      <c r="B170" s="80"/>
      <c r="C170" s="82"/>
      <c r="D170" s="233" t="s">
        <v>514</v>
      </c>
      <c r="E170" s="80"/>
      <c r="F170" s="82"/>
    </row>
    <row r="171" spans="1:6">
      <c r="A171" s="80" t="s">
        <v>151</v>
      </c>
      <c r="B171" s="80"/>
      <c r="C171" s="82"/>
      <c r="D171" s="233" t="s">
        <v>513</v>
      </c>
      <c r="E171" s="83"/>
      <c r="F171" s="82"/>
    </row>
    <row r="172" spans="1:6">
      <c r="A172" s="82"/>
      <c r="B172" s="82"/>
      <c r="C172" s="82"/>
      <c r="D172" s="82"/>
      <c r="E172" s="82"/>
      <c r="F172" s="82"/>
    </row>
    <row r="173" spans="1:6">
      <c r="A173" s="54" t="s">
        <v>67</v>
      </c>
      <c r="B173" s="76"/>
      <c r="C173" s="82"/>
      <c r="D173" s="54" t="s">
        <v>68</v>
      </c>
      <c r="E173" s="76"/>
      <c r="F173" s="82"/>
    </row>
    <row r="174" spans="1:6" ht="38.25">
      <c r="A174" s="17" t="s">
        <v>69</v>
      </c>
      <c r="B174" s="76"/>
      <c r="C174" s="82"/>
      <c r="D174" s="17" t="s">
        <v>72</v>
      </c>
      <c r="E174" s="76"/>
      <c r="F174" s="82"/>
    </row>
    <row r="175" spans="1:6">
      <c r="A175" s="80" t="s">
        <v>70</v>
      </c>
      <c r="B175" s="80"/>
      <c r="C175" s="82"/>
      <c r="D175" s="80" t="s">
        <v>73</v>
      </c>
      <c r="E175" s="80"/>
      <c r="F175" s="82"/>
    </row>
    <row r="176" spans="1:6" ht="25.5">
      <c r="A176" s="213" t="s">
        <v>487</v>
      </c>
      <c r="B176" s="80"/>
      <c r="C176" s="82"/>
      <c r="D176" s="80" t="s">
        <v>74</v>
      </c>
      <c r="E176" s="80">
        <v>2</v>
      </c>
      <c r="F176" s="82"/>
    </row>
    <row r="177" spans="1:6" ht="25.5">
      <c r="A177" s="213" t="s">
        <v>488</v>
      </c>
      <c r="B177" s="80"/>
      <c r="C177" s="82"/>
      <c r="D177" s="213" t="s">
        <v>508</v>
      </c>
      <c r="E177" s="80"/>
      <c r="F177" s="82"/>
    </row>
    <row r="178" spans="1:6" ht="25.5">
      <c r="A178" s="214" t="s">
        <v>489</v>
      </c>
      <c r="B178" s="80"/>
      <c r="C178" s="82"/>
      <c r="D178" s="233" t="s">
        <v>509</v>
      </c>
      <c r="E178" s="80"/>
      <c r="F178" s="82"/>
    </row>
    <row r="179" spans="1:6" ht="25.5">
      <c r="A179" s="86" t="s">
        <v>71</v>
      </c>
      <c r="B179" s="80">
        <v>5</v>
      </c>
      <c r="C179" s="82"/>
      <c r="D179" s="233" t="s">
        <v>510</v>
      </c>
      <c r="E179" s="80"/>
      <c r="F179" s="82"/>
    </row>
    <row r="180" spans="1:6">
      <c r="A180" s="82"/>
      <c r="B180" s="82"/>
      <c r="C180" s="82"/>
      <c r="D180" s="82"/>
      <c r="E180" s="82"/>
      <c r="F180" s="82"/>
    </row>
    <row r="181" spans="1:6">
      <c r="A181" s="54" t="s">
        <v>75</v>
      </c>
      <c r="B181" s="76"/>
      <c r="C181" s="82"/>
      <c r="D181" s="323"/>
      <c r="E181" s="323"/>
      <c r="F181" s="323"/>
    </row>
    <row r="182" spans="1:6" ht="51">
      <c r="A182" s="17" t="s">
        <v>76</v>
      </c>
      <c r="B182" s="76"/>
      <c r="C182" s="82"/>
      <c r="D182" s="323"/>
      <c r="E182" s="323"/>
      <c r="F182" s="323"/>
    </row>
    <row r="183" spans="1:6">
      <c r="A183" s="80" t="s">
        <v>61</v>
      </c>
      <c r="B183" s="80">
        <v>1</v>
      </c>
      <c r="C183" s="82"/>
      <c r="D183" s="323"/>
      <c r="E183" s="323"/>
      <c r="F183" s="323"/>
    </row>
    <row r="184" spans="1:6">
      <c r="A184" s="80" t="s">
        <v>62</v>
      </c>
      <c r="B184" s="80"/>
      <c r="C184" s="82"/>
      <c r="D184" s="323"/>
      <c r="E184" s="323"/>
      <c r="F184" s="323"/>
    </row>
    <row r="185" spans="1:6">
      <c r="A185" s="82"/>
      <c r="B185" s="82"/>
      <c r="C185" s="82"/>
      <c r="D185" s="209"/>
      <c r="E185" s="209"/>
      <c r="F185" s="209"/>
    </row>
    <row r="186" spans="1:6">
      <c r="A186" s="54" t="s">
        <v>102</v>
      </c>
      <c r="B186" s="17"/>
      <c r="C186" s="82"/>
      <c r="D186" s="209"/>
      <c r="E186" s="209"/>
      <c r="F186" s="209"/>
    </row>
    <row r="187" spans="1:6" ht="25.5">
      <c r="A187" s="17" t="s">
        <v>77</v>
      </c>
      <c r="B187" s="17"/>
      <c r="C187" s="82"/>
      <c r="D187" s="209"/>
      <c r="E187" s="209"/>
      <c r="F187" s="209"/>
    </row>
    <row r="188" spans="1:6">
      <c r="A188" s="55" t="s">
        <v>490</v>
      </c>
      <c r="B188" s="80">
        <v>1</v>
      </c>
      <c r="C188" s="82"/>
      <c r="D188" s="209"/>
      <c r="E188" s="209"/>
      <c r="F188" s="209"/>
    </row>
    <row r="189" spans="1:6">
      <c r="A189" s="80" t="s">
        <v>79</v>
      </c>
      <c r="B189" s="80"/>
      <c r="C189" s="82"/>
      <c r="D189" s="209"/>
      <c r="E189" s="209"/>
      <c r="F189" s="209"/>
    </row>
    <row r="190" spans="1:6">
      <c r="A190" s="55" t="s">
        <v>491</v>
      </c>
      <c r="B190" s="80"/>
      <c r="C190" s="82"/>
      <c r="D190" s="209"/>
      <c r="E190" s="209"/>
      <c r="F190" s="209"/>
    </row>
    <row r="191" spans="1:6">
      <c r="A191" s="80" t="s">
        <v>152</v>
      </c>
      <c r="B191" s="80"/>
      <c r="C191" s="82"/>
      <c r="D191" s="209"/>
      <c r="E191" s="209"/>
      <c r="F191" s="209"/>
    </row>
    <row r="192" spans="1:6">
      <c r="A192" s="80" t="s">
        <v>78</v>
      </c>
      <c r="B192" s="80"/>
      <c r="C192" s="82"/>
      <c r="D192" s="209"/>
      <c r="E192" s="209"/>
      <c r="F192" s="209"/>
    </row>
    <row r="193" spans="1:6">
      <c r="A193" s="82"/>
      <c r="B193" s="82"/>
      <c r="C193" s="82"/>
      <c r="D193" s="209"/>
      <c r="E193" s="209"/>
      <c r="F193" s="209"/>
    </row>
    <row r="194" spans="1:6" ht="15" thickBot="1">
      <c r="A194" s="84" t="str">
        <f>'SR Area B_nuova'!A60:F60</f>
        <v>B.05 Esecuzione del contratto</v>
      </c>
      <c r="B194" s="73"/>
      <c r="C194" s="73"/>
      <c r="D194" s="73"/>
      <c r="E194" s="73"/>
      <c r="F194" s="73"/>
    </row>
    <row r="195" spans="1:6">
      <c r="A195" s="371" t="s">
        <v>426</v>
      </c>
      <c r="B195" s="372"/>
      <c r="C195" s="74"/>
      <c r="D195" s="375" t="s">
        <v>427</v>
      </c>
      <c r="E195" s="372"/>
      <c r="F195" s="74"/>
    </row>
    <row r="196" spans="1:6" ht="13.5" thickBot="1">
      <c r="A196" s="373"/>
      <c r="B196" s="374"/>
      <c r="C196" s="75"/>
      <c r="D196" s="374"/>
      <c r="E196" s="374"/>
      <c r="F196" s="75"/>
    </row>
    <row r="197" spans="1:6">
      <c r="A197" s="53" t="s">
        <v>42</v>
      </c>
      <c r="B197" s="76"/>
      <c r="C197" s="77"/>
      <c r="D197" s="54" t="s">
        <v>50</v>
      </c>
      <c r="E197" s="76"/>
      <c r="F197" s="77"/>
    </row>
    <row r="198" spans="1:6" ht="76.5">
      <c r="A198" s="15" t="s">
        <v>49</v>
      </c>
      <c r="B198" s="76"/>
      <c r="C198" s="77"/>
      <c r="D198" s="78" t="s">
        <v>51</v>
      </c>
      <c r="E198" s="76"/>
      <c r="F198" s="77"/>
    </row>
    <row r="199" spans="1:6">
      <c r="A199" s="79" t="s">
        <v>43</v>
      </c>
      <c r="B199" s="80"/>
      <c r="C199" s="77"/>
      <c r="D199" s="80" t="s">
        <v>52</v>
      </c>
      <c r="E199" s="80"/>
      <c r="F199" s="77"/>
    </row>
    <row r="200" spans="1:6">
      <c r="A200" s="79" t="s">
        <v>44</v>
      </c>
      <c r="B200" s="80">
        <v>2</v>
      </c>
      <c r="C200" s="77"/>
      <c r="D200" s="80" t="s">
        <v>53</v>
      </c>
      <c r="E200" s="80"/>
      <c r="F200" s="77"/>
    </row>
    <row r="201" spans="1:6">
      <c r="A201" s="79" t="s">
        <v>45</v>
      </c>
      <c r="B201" s="80"/>
      <c r="C201" s="77"/>
      <c r="D201" s="80" t="s">
        <v>54</v>
      </c>
      <c r="E201" s="80">
        <v>3</v>
      </c>
      <c r="F201" s="77"/>
    </row>
    <row r="202" spans="1:6" ht="25.5">
      <c r="A202" s="79" t="s">
        <v>47</v>
      </c>
      <c r="B202" s="80"/>
      <c r="C202" s="77"/>
      <c r="D202" s="80" t="s">
        <v>55</v>
      </c>
      <c r="E202" s="80"/>
      <c r="F202" s="77"/>
    </row>
    <row r="203" spans="1:6">
      <c r="A203" s="79" t="s">
        <v>46</v>
      </c>
      <c r="B203" s="80"/>
      <c r="C203" s="77"/>
      <c r="D203" s="80" t="s">
        <v>56</v>
      </c>
      <c r="E203" s="80"/>
      <c r="F203" s="77"/>
    </row>
    <row r="204" spans="1:6">
      <c r="A204" s="81"/>
      <c r="B204" s="82"/>
      <c r="C204" s="82"/>
      <c r="D204" s="82"/>
      <c r="E204" s="82"/>
      <c r="F204" s="82"/>
    </row>
    <row r="205" spans="1:6">
      <c r="A205" s="54" t="s">
        <v>57</v>
      </c>
      <c r="B205" s="76"/>
      <c r="C205" s="82"/>
      <c r="D205" s="54" t="s">
        <v>58</v>
      </c>
      <c r="E205" s="76"/>
      <c r="F205" s="82"/>
    </row>
    <row r="206" spans="1:6" ht="63.75">
      <c r="A206" s="17" t="s">
        <v>59</v>
      </c>
      <c r="B206" s="76"/>
      <c r="C206" s="82"/>
      <c r="D206" s="17" t="s">
        <v>100</v>
      </c>
      <c r="E206" s="76"/>
      <c r="F206" s="82"/>
    </row>
    <row r="207" spans="1:6">
      <c r="A207" s="55" t="s">
        <v>481</v>
      </c>
      <c r="B207" s="80"/>
      <c r="C207" s="82"/>
      <c r="D207" s="80" t="s">
        <v>61</v>
      </c>
      <c r="E207" s="80">
        <v>1</v>
      </c>
      <c r="F207" s="82"/>
    </row>
    <row r="208" spans="1:6">
      <c r="A208" s="55" t="s">
        <v>484</v>
      </c>
      <c r="B208" s="80"/>
      <c r="C208" s="82"/>
      <c r="D208" s="55" t="s">
        <v>492</v>
      </c>
      <c r="E208" s="80"/>
      <c r="F208" s="82"/>
    </row>
    <row r="209" spans="1:6">
      <c r="A209" s="55" t="s">
        <v>482</v>
      </c>
      <c r="B209" s="80"/>
      <c r="C209" s="82"/>
      <c r="D209" s="80"/>
      <c r="E209" s="80"/>
      <c r="F209" s="82"/>
    </row>
    <row r="210" spans="1:6">
      <c r="A210" s="55" t="s">
        <v>483</v>
      </c>
      <c r="B210" s="80"/>
      <c r="C210" s="82"/>
      <c r="D210" s="80"/>
      <c r="E210" s="80"/>
      <c r="F210" s="82"/>
    </row>
    <row r="211" spans="1:6">
      <c r="A211" s="80" t="s">
        <v>60</v>
      </c>
      <c r="B211" s="80">
        <v>5</v>
      </c>
      <c r="C211" s="82"/>
      <c r="E211" s="80"/>
      <c r="F211" s="82"/>
    </row>
    <row r="212" spans="1:6">
      <c r="A212" s="82"/>
      <c r="B212" s="82"/>
      <c r="C212" s="82"/>
      <c r="D212" s="82"/>
      <c r="E212" s="82"/>
      <c r="F212" s="82"/>
    </row>
    <row r="213" spans="1:6">
      <c r="A213" s="54" t="s">
        <v>63</v>
      </c>
      <c r="B213" s="76"/>
      <c r="C213" s="82"/>
      <c r="D213" s="54" t="s">
        <v>64</v>
      </c>
      <c r="E213" s="76"/>
      <c r="F213" s="82"/>
    </row>
    <row r="214" spans="1:6" ht="38.25">
      <c r="A214" s="17" t="s">
        <v>65</v>
      </c>
      <c r="B214" s="76"/>
      <c r="C214" s="82"/>
      <c r="D214" s="17" t="s">
        <v>569</v>
      </c>
      <c r="E214" s="76"/>
      <c r="F214" s="82"/>
    </row>
    <row r="215" spans="1:6">
      <c r="A215" s="80" t="s">
        <v>66</v>
      </c>
      <c r="B215" s="80">
        <v>1</v>
      </c>
      <c r="C215" s="82"/>
      <c r="D215" s="80" t="s">
        <v>61</v>
      </c>
      <c r="E215" s="80">
        <v>1</v>
      </c>
      <c r="F215" s="82"/>
    </row>
    <row r="216" spans="1:6">
      <c r="A216" s="212" t="s">
        <v>485</v>
      </c>
      <c r="B216" s="80"/>
      <c r="C216" s="82"/>
      <c r="D216" s="233" t="s">
        <v>512</v>
      </c>
      <c r="E216" s="80"/>
      <c r="F216" s="82"/>
    </row>
    <row r="217" spans="1:6">
      <c r="A217" s="80" t="s">
        <v>150</v>
      </c>
      <c r="B217" s="80"/>
      <c r="C217" s="82"/>
      <c r="D217" s="233" t="s">
        <v>515</v>
      </c>
      <c r="E217" s="80"/>
      <c r="F217" s="82"/>
    </row>
    <row r="218" spans="1:6">
      <c r="A218" s="212" t="s">
        <v>486</v>
      </c>
      <c r="B218" s="80"/>
      <c r="C218" s="82"/>
      <c r="D218" s="233" t="s">
        <v>514</v>
      </c>
      <c r="E218" s="80"/>
      <c r="F218" s="82"/>
    </row>
    <row r="219" spans="1:6">
      <c r="A219" s="80" t="s">
        <v>151</v>
      </c>
      <c r="B219" s="80"/>
      <c r="C219" s="82"/>
      <c r="D219" s="233" t="s">
        <v>513</v>
      </c>
      <c r="E219" s="83"/>
      <c r="F219" s="82"/>
    </row>
    <row r="220" spans="1:6">
      <c r="A220" s="82"/>
      <c r="B220" s="82"/>
      <c r="C220" s="82"/>
      <c r="D220" s="82"/>
      <c r="E220" s="82"/>
      <c r="F220" s="82"/>
    </row>
    <row r="221" spans="1:6">
      <c r="A221" s="54" t="s">
        <v>67</v>
      </c>
      <c r="B221" s="76"/>
      <c r="C221" s="82"/>
      <c r="D221" s="54" t="s">
        <v>68</v>
      </c>
      <c r="E221" s="76"/>
      <c r="F221" s="82"/>
    </row>
    <row r="222" spans="1:6" ht="38.25">
      <c r="A222" s="17" t="s">
        <v>69</v>
      </c>
      <c r="B222" s="76"/>
      <c r="C222" s="82"/>
      <c r="D222" s="17" t="s">
        <v>72</v>
      </c>
      <c r="E222" s="76"/>
      <c r="F222" s="82"/>
    </row>
    <row r="223" spans="1:6">
      <c r="A223" s="80" t="s">
        <v>70</v>
      </c>
      <c r="B223" s="80"/>
      <c r="C223" s="82"/>
      <c r="D223" s="80" t="s">
        <v>73</v>
      </c>
      <c r="E223" s="80"/>
      <c r="F223" s="82"/>
    </row>
    <row r="224" spans="1:6" ht="25.5">
      <c r="A224" s="213" t="s">
        <v>487</v>
      </c>
      <c r="B224" s="80"/>
      <c r="C224" s="82"/>
      <c r="D224" s="80" t="s">
        <v>74</v>
      </c>
      <c r="E224" s="80">
        <v>2</v>
      </c>
      <c r="F224" s="82"/>
    </row>
    <row r="225" spans="1:6" ht="25.5">
      <c r="A225" s="213" t="s">
        <v>488</v>
      </c>
      <c r="B225" s="80"/>
      <c r="C225" s="82"/>
      <c r="D225" s="213" t="s">
        <v>508</v>
      </c>
      <c r="E225" s="80"/>
      <c r="F225" s="82"/>
    </row>
    <row r="226" spans="1:6" ht="25.5">
      <c r="A226" s="214" t="s">
        <v>489</v>
      </c>
      <c r="B226" s="80"/>
      <c r="C226" s="82"/>
      <c r="D226" s="233" t="s">
        <v>509</v>
      </c>
      <c r="E226" s="80"/>
      <c r="F226" s="82"/>
    </row>
    <row r="227" spans="1:6" ht="25.5">
      <c r="A227" s="86" t="s">
        <v>71</v>
      </c>
      <c r="B227" s="80">
        <v>5</v>
      </c>
      <c r="C227" s="82"/>
      <c r="D227" s="233" t="s">
        <v>510</v>
      </c>
      <c r="E227" s="80"/>
      <c r="F227" s="82"/>
    </row>
    <row r="228" spans="1:6">
      <c r="A228" s="82"/>
      <c r="B228" s="82"/>
      <c r="C228" s="82"/>
      <c r="D228" s="82"/>
      <c r="E228" s="82"/>
      <c r="F228" s="82"/>
    </row>
    <row r="229" spans="1:6">
      <c r="A229" s="54" t="s">
        <v>75</v>
      </c>
      <c r="B229" s="76"/>
      <c r="C229" s="82"/>
      <c r="D229" s="323"/>
      <c r="E229" s="323"/>
      <c r="F229" s="323"/>
    </row>
    <row r="230" spans="1:6" ht="51">
      <c r="A230" s="17" t="s">
        <v>76</v>
      </c>
      <c r="B230" s="76"/>
      <c r="C230" s="82"/>
      <c r="D230" s="323"/>
      <c r="E230" s="323"/>
      <c r="F230" s="323"/>
    </row>
    <row r="231" spans="1:6">
      <c r="A231" s="80" t="s">
        <v>61</v>
      </c>
      <c r="B231" s="80">
        <v>1</v>
      </c>
      <c r="C231" s="82"/>
      <c r="D231" s="323"/>
      <c r="E231" s="323"/>
      <c r="F231" s="323"/>
    </row>
    <row r="232" spans="1:6">
      <c r="A232" s="80" t="s">
        <v>62</v>
      </c>
      <c r="B232" s="80"/>
      <c r="C232" s="82"/>
      <c r="D232" s="323"/>
      <c r="E232" s="323"/>
      <c r="F232" s="323"/>
    </row>
    <row r="233" spans="1:6">
      <c r="A233" s="82"/>
      <c r="B233" s="82"/>
      <c r="C233" s="82"/>
      <c r="D233" s="209"/>
      <c r="E233" s="209"/>
      <c r="F233" s="209"/>
    </row>
    <row r="234" spans="1:6">
      <c r="A234" s="54" t="s">
        <v>102</v>
      </c>
      <c r="B234" s="17"/>
      <c r="C234" s="82"/>
      <c r="D234" s="209"/>
      <c r="E234" s="209"/>
      <c r="F234" s="209"/>
    </row>
    <row r="235" spans="1:6" ht="25.5">
      <c r="A235" s="17" t="s">
        <v>77</v>
      </c>
      <c r="B235" s="17"/>
      <c r="C235" s="82"/>
      <c r="D235" s="209"/>
      <c r="E235" s="209"/>
      <c r="F235" s="209"/>
    </row>
    <row r="236" spans="1:6">
      <c r="A236" s="55" t="s">
        <v>490</v>
      </c>
      <c r="B236" s="80">
        <v>1</v>
      </c>
      <c r="C236" s="82"/>
      <c r="D236" s="209"/>
      <c r="E236" s="209"/>
      <c r="F236" s="209"/>
    </row>
    <row r="237" spans="1:6">
      <c r="A237" s="80" t="s">
        <v>79</v>
      </c>
      <c r="B237" s="80"/>
      <c r="C237" s="82"/>
      <c r="D237" s="209"/>
      <c r="E237" s="209"/>
      <c r="F237" s="209"/>
    </row>
    <row r="238" spans="1:6">
      <c r="A238" s="55" t="s">
        <v>491</v>
      </c>
      <c r="B238" s="80"/>
      <c r="C238" s="82"/>
      <c r="D238" s="209"/>
      <c r="E238" s="209"/>
      <c r="F238" s="209"/>
    </row>
    <row r="239" spans="1:6">
      <c r="A239" s="80" t="s">
        <v>152</v>
      </c>
      <c r="B239" s="80"/>
      <c r="C239" s="82"/>
      <c r="D239" s="209"/>
      <c r="E239" s="209"/>
      <c r="F239" s="209"/>
    </row>
    <row r="240" spans="1:6">
      <c r="A240" s="80" t="s">
        <v>78</v>
      </c>
      <c r="B240" s="80"/>
      <c r="C240" s="82"/>
      <c r="D240" s="209"/>
      <c r="E240" s="209"/>
      <c r="F240" s="209"/>
    </row>
    <row r="241" spans="1:6">
      <c r="A241" s="82"/>
      <c r="B241" s="82"/>
      <c r="C241" s="82"/>
      <c r="D241" s="209"/>
      <c r="E241" s="209"/>
      <c r="F241" s="209"/>
    </row>
    <row r="242" spans="1:6" ht="15" thickBot="1">
      <c r="A242" s="84" t="str">
        <f>'SR Area B_nuova'!A74:F74</f>
        <v>B.06 Rendicontazione del contratto</v>
      </c>
      <c r="B242" s="73"/>
      <c r="C242" s="73"/>
      <c r="D242" s="73"/>
      <c r="E242" s="73"/>
      <c r="F242" s="73"/>
    </row>
    <row r="243" spans="1:6">
      <c r="A243" s="371" t="s">
        <v>426</v>
      </c>
      <c r="B243" s="372"/>
      <c r="C243" s="74"/>
      <c r="D243" s="375" t="s">
        <v>427</v>
      </c>
      <c r="E243" s="372"/>
      <c r="F243" s="74"/>
    </row>
    <row r="244" spans="1:6" ht="13.5" thickBot="1">
      <c r="A244" s="373"/>
      <c r="B244" s="374"/>
      <c r="C244" s="75"/>
      <c r="D244" s="374"/>
      <c r="E244" s="374"/>
      <c r="F244" s="75"/>
    </row>
    <row r="245" spans="1:6">
      <c r="A245" s="53" t="s">
        <v>42</v>
      </c>
      <c r="B245" s="76"/>
      <c r="C245" s="77"/>
      <c r="D245" s="54" t="s">
        <v>50</v>
      </c>
      <c r="E245" s="76"/>
      <c r="F245" s="77"/>
    </row>
    <row r="246" spans="1:6" ht="76.5">
      <c r="A246" s="15" t="s">
        <v>49</v>
      </c>
      <c r="B246" s="76"/>
      <c r="C246" s="77"/>
      <c r="D246" s="78" t="s">
        <v>51</v>
      </c>
      <c r="E246" s="76"/>
      <c r="F246" s="77"/>
    </row>
    <row r="247" spans="1:6">
      <c r="A247" s="79" t="s">
        <v>43</v>
      </c>
      <c r="B247" s="80"/>
      <c r="C247" s="77"/>
      <c r="D247" s="80" t="s">
        <v>52</v>
      </c>
      <c r="E247" s="80"/>
      <c r="F247" s="77"/>
    </row>
    <row r="248" spans="1:6">
      <c r="A248" s="79" t="s">
        <v>44</v>
      </c>
      <c r="B248" s="80">
        <v>2</v>
      </c>
      <c r="C248" s="77"/>
      <c r="D248" s="80" t="s">
        <v>53</v>
      </c>
      <c r="E248" s="80"/>
      <c r="F248" s="77"/>
    </row>
    <row r="249" spans="1:6">
      <c r="A249" s="79" t="s">
        <v>45</v>
      </c>
      <c r="B249" s="80"/>
      <c r="C249" s="77"/>
      <c r="D249" s="80" t="s">
        <v>54</v>
      </c>
      <c r="E249" s="80">
        <v>3</v>
      </c>
      <c r="F249" s="77"/>
    </row>
    <row r="250" spans="1:6" ht="25.5">
      <c r="A250" s="79" t="s">
        <v>47</v>
      </c>
      <c r="B250" s="80"/>
      <c r="C250" s="77"/>
      <c r="D250" s="80" t="s">
        <v>55</v>
      </c>
      <c r="E250" s="80"/>
      <c r="F250" s="77"/>
    </row>
    <row r="251" spans="1:6">
      <c r="A251" s="79" t="s">
        <v>46</v>
      </c>
      <c r="B251" s="80"/>
      <c r="C251" s="77"/>
      <c r="D251" s="80" t="s">
        <v>56</v>
      </c>
      <c r="E251" s="80"/>
      <c r="F251" s="77"/>
    </row>
    <row r="252" spans="1:6">
      <c r="A252" s="81"/>
      <c r="B252" s="82"/>
      <c r="C252" s="82"/>
      <c r="D252" s="82"/>
      <c r="E252" s="82"/>
      <c r="F252" s="82"/>
    </row>
    <row r="253" spans="1:6">
      <c r="A253" s="54" t="s">
        <v>57</v>
      </c>
      <c r="B253" s="76"/>
      <c r="C253" s="82"/>
      <c r="D253" s="54" t="s">
        <v>58</v>
      </c>
      <c r="E253" s="76"/>
      <c r="F253" s="82"/>
    </row>
    <row r="254" spans="1:6" ht="63.75">
      <c r="A254" s="17" t="s">
        <v>59</v>
      </c>
      <c r="B254" s="76"/>
      <c r="C254" s="82"/>
      <c r="D254" s="17" t="s">
        <v>100</v>
      </c>
      <c r="E254" s="76"/>
      <c r="F254" s="82"/>
    </row>
    <row r="255" spans="1:6">
      <c r="A255" s="55" t="s">
        <v>481</v>
      </c>
      <c r="B255" s="80"/>
      <c r="C255" s="82"/>
      <c r="D255" s="80" t="s">
        <v>61</v>
      </c>
      <c r="E255" s="80">
        <v>1</v>
      </c>
      <c r="F255" s="82"/>
    </row>
    <row r="256" spans="1:6">
      <c r="A256" s="55" t="s">
        <v>484</v>
      </c>
      <c r="B256" s="80"/>
      <c r="C256" s="82"/>
      <c r="D256" s="55" t="s">
        <v>492</v>
      </c>
      <c r="E256" s="80"/>
      <c r="F256" s="82"/>
    </row>
    <row r="257" spans="1:6">
      <c r="A257" s="55" t="s">
        <v>482</v>
      </c>
      <c r="B257" s="80"/>
      <c r="C257" s="82"/>
      <c r="D257" s="80"/>
      <c r="E257" s="80"/>
      <c r="F257" s="82"/>
    </row>
    <row r="258" spans="1:6">
      <c r="A258" s="55" t="s">
        <v>483</v>
      </c>
      <c r="B258" s="80"/>
      <c r="C258" s="82"/>
      <c r="D258" s="80"/>
      <c r="E258" s="80"/>
      <c r="F258" s="82"/>
    </row>
    <row r="259" spans="1:6">
      <c r="A259" s="80" t="s">
        <v>60</v>
      </c>
      <c r="B259" s="80">
        <v>5</v>
      </c>
      <c r="C259" s="82"/>
      <c r="E259" s="80"/>
      <c r="F259" s="82"/>
    </row>
    <row r="260" spans="1:6">
      <c r="A260" s="82"/>
      <c r="B260" s="82"/>
      <c r="C260" s="82"/>
      <c r="D260" s="82"/>
      <c r="E260" s="82"/>
      <c r="F260" s="82"/>
    </row>
    <row r="261" spans="1:6">
      <c r="A261" s="54" t="s">
        <v>63</v>
      </c>
      <c r="B261" s="76"/>
      <c r="C261" s="82"/>
      <c r="D261" s="54" t="s">
        <v>64</v>
      </c>
      <c r="E261" s="76"/>
      <c r="F261" s="82"/>
    </row>
    <row r="262" spans="1:6" ht="38.25">
      <c r="A262" s="17" t="s">
        <v>65</v>
      </c>
      <c r="B262" s="76"/>
      <c r="C262" s="82"/>
      <c r="D262" s="17" t="s">
        <v>569</v>
      </c>
      <c r="E262" s="76"/>
      <c r="F262" s="82"/>
    </row>
    <row r="263" spans="1:6">
      <c r="A263" s="80" t="s">
        <v>66</v>
      </c>
      <c r="B263" s="80">
        <v>1</v>
      </c>
      <c r="C263" s="82"/>
      <c r="D263" s="80" t="s">
        <v>61</v>
      </c>
      <c r="E263" s="80">
        <v>1</v>
      </c>
      <c r="F263" s="82"/>
    </row>
    <row r="264" spans="1:6">
      <c r="A264" s="212" t="s">
        <v>485</v>
      </c>
      <c r="B264" s="80"/>
      <c r="C264" s="82"/>
      <c r="D264" s="233" t="s">
        <v>512</v>
      </c>
      <c r="E264" s="80"/>
      <c r="F264" s="82"/>
    </row>
    <row r="265" spans="1:6">
      <c r="A265" s="80" t="s">
        <v>150</v>
      </c>
      <c r="B265" s="80"/>
      <c r="C265" s="82"/>
      <c r="D265" s="233" t="s">
        <v>515</v>
      </c>
      <c r="E265" s="80"/>
      <c r="F265" s="82"/>
    </row>
    <row r="266" spans="1:6">
      <c r="A266" s="212" t="s">
        <v>486</v>
      </c>
      <c r="B266" s="80"/>
      <c r="C266" s="82"/>
      <c r="D266" s="233" t="s">
        <v>514</v>
      </c>
      <c r="E266" s="80"/>
      <c r="F266" s="82"/>
    </row>
    <row r="267" spans="1:6">
      <c r="A267" s="80" t="s">
        <v>151</v>
      </c>
      <c r="B267" s="80"/>
      <c r="C267" s="82"/>
      <c r="D267" s="233" t="s">
        <v>513</v>
      </c>
      <c r="E267" s="83"/>
      <c r="F267" s="82"/>
    </row>
    <row r="268" spans="1:6">
      <c r="A268" s="82"/>
      <c r="B268" s="82"/>
      <c r="C268" s="82"/>
      <c r="D268" s="82"/>
      <c r="E268" s="82"/>
      <c r="F268" s="82"/>
    </row>
    <row r="269" spans="1:6">
      <c r="A269" s="54" t="s">
        <v>67</v>
      </c>
      <c r="B269" s="76"/>
      <c r="C269" s="82"/>
      <c r="D269" s="54" t="s">
        <v>68</v>
      </c>
      <c r="E269" s="76"/>
      <c r="F269" s="82"/>
    </row>
    <row r="270" spans="1:6" ht="38.25">
      <c r="A270" s="17" t="s">
        <v>69</v>
      </c>
      <c r="B270" s="76"/>
      <c r="C270" s="82"/>
      <c r="D270" s="17" t="s">
        <v>72</v>
      </c>
      <c r="E270" s="76"/>
      <c r="F270" s="82"/>
    </row>
    <row r="271" spans="1:6">
      <c r="A271" s="80" t="s">
        <v>70</v>
      </c>
      <c r="B271" s="80"/>
      <c r="C271" s="82"/>
      <c r="D271" s="80" t="s">
        <v>73</v>
      </c>
      <c r="E271" s="80"/>
      <c r="F271" s="82"/>
    </row>
    <row r="272" spans="1:6" ht="25.5">
      <c r="A272" s="213" t="s">
        <v>487</v>
      </c>
      <c r="B272" s="80"/>
      <c r="C272" s="82"/>
      <c r="D272" s="80" t="s">
        <v>74</v>
      </c>
      <c r="E272" s="80">
        <v>2</v>
      </c>
      <c r="F272" s="82"/>
    </row>
    <row r="273" spans="1:6" ht="25.5">
      <c r="A273" s="213" t="s">
        <v>488</v>
      </c>
      <c r="B273" s="80"/>
      <c r="C273" s="82"/>
      <c r="D273" s="213" t="s">
        <v>508</v>
      </c>
      <c r="E273" s="80"/>
      <c r="F273" s="82"/>
    </row>
    <row r="274" spans="1:6" ht="25.5">
      <c r="A274" s="214" t="s">
        <v>489</v>
      </c>
      <c r="B274" s="80"/>
      <c r="C274" s="82"/>
      <c r="D274" s="233" t="s">
        <v>509</v>
      </c>
      <c r="E274" s="80"/>
      <c r="F274" s="82"/>
    </row>
    <row r="275" spans="1:6" ht="25.5">
      <c r="A275" s="86" t="s">
        <v>71</v>
      </c>
      <c r="B275" s="80">
        <v>5</v>
      </c>
      <c r="C275" s="82"/>
      <c r="D275" s="233" t="s">
        <v>510</v>
      </c>
      <c r="E275" s="80"/>
      <c r="F275" s="82"/>
    </row>
    <row r="276" spans="1:6">
      <c r="A276" s="82"/>
      <c r="B276" s="82"/>
      <c r="C276" s="82"/>
      <c r="D276" s="82"/>
      <c r="E276" s="82"/>
      <c r="F276" s="82"/>
    </row>
    <row r="277" spans="1:6">
      <c r="A277" s="54" t="s">
        <v>75</v>
      </c>
      <c r="B277" s="76"/>
      <c r="C277" s="82"/>
      <c r="D277" s="323"/>
      <c r="E277" s="323"/>
      <c r="F277" s="323"/>
    </row>
    <row r="278" spans="1:6" ht="51">
      <c r="A278" s="17" t="s">
        <v>76</v>
      </c>
      <c r="B278" s="76"/>
      <c r="C278" s="82"/>
      <c r="D278" s="323"/>
      <c r="E278" s="323"/>
      <c r="F278" s="323"/>
    </row>
    <row r="279" spans="1:6">
      <c r="A279" s="80" t="s">
        <v>61</v>
      </c>
      <c r="B279" s="80">
        <v>1</v>
      </c>
      <c r="C279" s="82"/>
      <c r="D279" s="323"/>
      <c r="E279" s="323"/>
      <c r="F279" s="323"/>
    </row>
    <row r="280" spans="1:6">
      <c r="A280" s="80" t="s">
        <v>62</v>
      </c>
      <c r="B280" s="80"/>
      <c r="C280" s="82"/>
      <c r="D280" s="323"/>
      <c r="E280" s="323"/>
      <c r="F280" s="323"/>
    </row>
    <row r="281" spans="1:6">
      <c r="A281" s="82"/>
      <c r="B281" s="82"/>
      <c r="C281" s="82"/>
      <c r="D281" s="209"/>
      <c r="E281" s="209"/>
      <c r="F281" s="209"/>
    </row>
    <row r="282" spans="1:6">
      <c r="A282" s="54" t="s">
        <v>102</v>
      </c>
      <c r="B282" s="17"/>
      <c r="C282" s="82"/>
      <c r="D282" s="209"/>
      <c r="E282" s="209"/>
      <c r="F282" s="209"/>
    </row>
    <row r="283" spans="1:6" ht="25.5">
      <c r="A283" s="17" t="s">
        <v>77</v>
      </c>
      <c r="B283" s="17"/>
      <c r="C283" s="82"/>
      <c r="D283" s="209"/>
      <c r="E283" s="209"/>
      <c r="F283" s="209"/>
    </row>
    <row r="284" spans="1:6">
      <c r="A284" s="55" t="s">
        <v>490</v>
      </c>
      <c r="B284" s="80">
        <v>1</v>
      </c>
      <c r="C284" s="82"/>
      <c r="D284" s="209"/>
      <c r="E284" s="209"/>
      <c r="F284" s="209"/>
    </row>
    <row r="285" spans="1:6">
      <c r="A285" s="80" t="s">
        <v>79</v>
      </c>
      <c r="B285" s="80"/>
      <c r="C285" s="82"/>
      <c r="D285" s="209"/>
      <c r="E285" s="209"/>
      <c r="F285" s="209"/>
    </row>
    <row r="286" spans="1:6">
      <c r="A286" s="55" t="s">
        <v>491</v>
      </c>
      <c r="B286" s="80"/>
      <c r="C286" s="82"/>
      <c r="D286" s="209"/>
      <c r="E286" s="209"/>
      <c r="F286" s="209"/>
    </row>
    <row r="287" spans="1:6">
      <c r="A287" s="80" t="s">
        <v>152</v>
      </c>
      <c r="B287" s="80"/>
      <c r="C287" s="82"/>
      <c r="D287" s="209"/>
      <c r="E287" s="209"/>
      <c r="F287" s="209"/>
    </row>
    <row r="288" spans="1:6">
      <c r="A288" s="80" t="s">
        <v>78</v>
      </c>
      <c r="B288" s="80"/>
      <c r="C288" s="82"/>
      <c r="D288" s="209"/>
      <c r="E288" s="209"/>
      <c r="F288" s="209"/>
    </row>
    <row r="289" spans="1:6">
      <c r="A289" s="82"/>
      <c r="B289" s="82"/>
      <c r="C289" s="82"/>
      <c r="D289" s="209"/>
      <c r="E289" s="209"/>
      <c r="F289" s="209"/>
    </row>
  </sheetData>
  <mergeCells count="18">
    <mergeCell ref="D84:F87"/>
    <mergeCell ref="A2:B3"/>
    <mergeCell ref="D2:E3"/>
    <mergeCell ref="D36:F39"/>
    <mergeCell ref="A50:B51"/>
    <mergeCell ref="D50:E51"/>
    <mergeCell ref="D277:F280"/>
    <mergeCell ref="A98:B99"/>
    <mergeCell ref="D98:E99"/>
    <mergeCell ref="D132:F135"/>
    <mergeCell ref="A147:B148"/>
    <mergeCell ref="D147:E148"/>
    <mergeCell ref="D181:F184"/>
    <mergeCell ref="A195:B196"/>
    <mergeCell ref="D195:E196"/>
    <mergeCell ref="D229:F232"/>
    <mergeCell ref="A243:B244"/>
    <mergeCell ref="D243:E244"/>
  </mergeCells>
  <pageMargins left="0.23622047244094491" right="0.23622047244094491" top="0.74803149606299213" bottom="0.74803149606299213" header="0.31496062992125984" footer="0.31496062992125984"/>
  <pageSetup paperSize="9" scale="53" fitToHeight="0" orientation="portrait" horizontalDpi="4294967292" verticalDpi="4294967292" r:id="rId1"/>
</worksheet>
</file>

<file path=xl/worksheets/sheet15.xml><?xml version="1.0" encoding="utf-8"?>
<worksheet xmlns="http://schemas.openxmlformats.org/spreadsheetml/2006/main" xmlns:r="http://schemas.openxmlformats.org/officeDocument/2006/relationships">
  <sheetPr>
    <tabColor rgb="FF7030A0"/>
    <pageSetUpPr fitToPage="1"/>
  </sheetPr>
  <dimension ref="A1:F578"/>
  <sheetViews>
    <sheetView topLeftCell="A100" zoomScale="80" zoomScaleNormal="80" workbookViewId="0">
      <selection activeCell="B577" sqref="B577"/>
    </sheetView>
  </sheetViews>
  <sheetFormatPr defaultColWidth="11.42578125" defaultRowHeight="12.75"/>
  <cols>
    <col min="1" max="1" width="70.7109375" customWidth="1"/>
    <col min="2" max="2" width="2.28515625" bestFit="1" customWidth="1"/>
    <col min="3" max="3" width="2.140625" customWidth="1"/>
    <col min="4" max="4" width="70.7109375" customWidth="1"/>
    <col min="5" max="5" width="2.28515625" bestFit="1" customWidth="1"/>
    <col min="6" max="6" width="2.140625" customWidth="1"/>
  </cols>
  <sheetData>
    <row r="1" spans="1:6" ht="15" thickBot="1">
      <c r="A1" s="84" t="str">
        <f>'SR Area C'!A3:D3</f>
        <v>C.1.1.1 Iscrizione/modifica/cancellazione (su istanza di parte) al RI/REA/AA</v>
      </c>
      <c r="B1" s="73"/>
      <c r="C1" s="73"/>
      <c r="D1" s="73"/>
      <c r="E1" s="73"/>
      <c r="F1" s="73"/>
    </row>
    <row r="2" spans="1:6" ht="12.75" customHeight="1">
      <c r="A2" s="371" t="s">
        <v>426</v>
      </c>
      <c r="B2" s="372"/>
      <c r="C2" s="74"/>
      <c r="D2" s="375" t="s">
        <v>427</v>
      </c>
      <c r="E2" s="372"/>
      <c r="F2" s="74"/>
    </row>
    <row r="3" spans="1:6" ht="20.25" customHeight="1" thickBot="1">
      <c r="A3" s="373"/>
      <c r="B3" s="374"/>
      <c r="C3" s="75"/>
      <c r="D3" s="374"/>
      <c r="E3" s="374"/>
      <c r="F3" s="75"/>
    </row>
    <row r="4" spans="1:6">
      <c r="A4" s="53" t="s">
        <v>42</v>
      </c>
      <c r="B4" s="76"/>
      <c r="C4" s="77"/>
      <c r="D4" s="54" t="s">
        <v>50</v>
      </c>
      <c r="E4" s="76"/>
      <c r="F4" s="77"/>
    </row>
    <row r="5" spans="1:6" ht="76.5">
      <c r="A5" s="15" t="s">
        <v>49</v>
      </c>
      <c r="B5" s="76"/>
      <c r="C5" s="77"/>
      <c r="D5" s="78" t="s">
        <v>51</v>
      </c>
      <c r="E5" s="76"/>
      <c r="F5" s="77"/>
    </row>
    <row r="6" spans="1:6">
      <c r="A6" s="79" t="s">
        <v>43</v>
      </c>
      <c r="B6" s="80"/>
      <c r="C6" s="77"/>
      <c r="D6" s="80" t="s">
        <v>52</v>
      </c>
      <c r="E6" s="80"/>
      <c r="F6" s="77"/>
    </row>
    <row r="7" spans="1:6">
      <c r="A7" s="79" t="s">
        <v>44</v>
      </c>
      <c r="B7" s="80">
        <v>2</v>
      </c>
      <c r="C7" s="77"/>
      <c r="D7" s="80" t="s">
        <v>53</v>
      </c>
      <c r="E7" s="80"/>
      <c r="F7" s="77"/>
    </row>
    <row r="8" spans="1:6">
      <c r="A8" s="79" t="s">
        <v>45</v>
      </c>
      <c r="B8" s="80"/>
      <c r="C8" s="77"/>
      <c r="D8" s="80" t="s">
        <v>54</v>
      </c>
      <c r="E8" s="80"/>
      <c r="F8" s="77"/>
    </row>
    <row r="9" spans="1:6" ht="25.5">
      <c r="A9" s="79" t="s">
        <v>47</v>
      </c>
      <c r="B9" s="80"/>
      <c r="C9" s="77"/>
      <c r="D9" s="80" t="s">
        <v>55</v>
      </c>
      <c r="E9" s="80">
        <v>4</v>
      </c>
      <c r="F9" s="77"/>
    </row>
    <row r="10" spans="1:6">
      <c r="A10" s="79" t="s">
        <v>46</v>
      </c>
      <c r="B10" s="80"/>
      <c r="C10" s="77"/>
      <c r="D10" s="80" t="s">
        <v>56</v>
      </c>
      <c r="E10" s="80"/>
      <c r="F10" s="77"/>
    </row>
    <row r="11" spans="1:6">
      <c r="A11" s="81"/>
      <c r="B11" s="82"/>
      <c r="C11" s="82"/>
      <c r="D11" s="82"/>
      <c r="E11" s="82"/>
      <c r="F11" s="82"/>
    </row>
    <row r="12" spans="1:6">
      <c r="A12" s="54" t="s">
        <v>57</v>
      </c>
      <c r="B12" s="76"/>
      <c r="C12" s="82"/>
      <c r="D12" s="54" t="s">
        <v>58</v>
      </c>
      <c r="E12" s="76"/>
      <c r="F12" s="82"/>
    </row>
    <row r="13" spans="1:6" ht="63.75">
      <c r="A13" s="17" t="s">
        <v>59</v>
      </c>
      <c r="B13" s="76"/>
      <c r="C13" s="82"/>
      <c r="D13" s="17" t="s">
        <v>100</v>
      </c>
      <c r="E13" s="76"/>
      <c r="F13" s="82"/>
    </row>
    <row r="14" spans="1:6">
      <c r="A14" s="55" t="s">
        <v>481</v>
      </c>
      <c r="B14" s="80"/>
      <c r="C14" s="82"/>
      <c r="D14" s="80" t="s">
        <v>61</v>
      </c>
      <c r="E14" s="80">
        <v>1</v>
      </c>
      <c r="F14" s="82"/>
    </row>
    <row r="15" spans="1:6">
      <c r="A15" s="55" t="s">
        <v>484</v>
      </c>
      <c r="B15" s="80"/>
      <c r="C15" s="82"/>
      <c r="D15" s="55" t="s">
        <v>492</v>
      </c>
      <c r="E15" s="80"/>
      <c r="F15" s="82"/>
    </row>
    <row r="16" spans="1:6">
      <c r="A16" s="55" t="s">
        <v>482</v>
      </c>
      <c r="B16" s="80"/>
      <c r="C16" s="82"/>
      <c r="D16" s="80"/>
      <c r="E16" s="80"/>
      <c r="F16" s="82"/>
    </row>
    <row r="17" spans="1:6">
      <c r="A17" s="55" t="s">
        <v>483</v>
      </c>
      <c r="B17" s="80"/>
      <c r="C17" s="82"/>
      <c r="D17" s="80"/>
      <c r="E17" s="80"/>
      <c r="F17" s="82"/>
    </row>
    <row r="18" spans="1:6">
      <c r="A18" s="80" t="s">
        <v>60</v>
      </c>
      <c r="B18" s="80">
        <v>5</v>
      </c>
      <c r="C18" s="82"/>
      <c r="E18" s="80"/>
      <c r="F18" s="82"/>
    </row>
    <row r="19" spans="1:6">
      <c r="A19" s="82"/>
      <c r="B19" s="82"/>
      <c r="C19" s="82"/>
      <c r="D19" s="82"/>
      <c r="E19" s="82"/>
      <c r="F19" s="82"/>
    </row>
    <row r="20" spans="1:6">
      <c r="A20" s="54" t="s">
        <v>63</v>
      </c>
      <c r="B20" s="76"/>
      <c r="C20" s="82"/>
      <c r="D20" s="54" t="s">
        <v>64</v>
      </c>
      <c r="E20" s="76"/>
      <c r="F20" s="82"/>
    </row>
    <row r="21" spans="1:6" ht="38.25">
      <c r="A21" s="17" t="s">
        <v>65</v>
      </c>
      <c r="B21" s="76"/>
      <c r="C21" s="82"/>
      <c r="D21" s="17" t="s">
        <v>569</v>
      </c>
      <c r="E21" s="76"/>
      <c r="F21" s="82"/>
    </row>
    <row r="22" spans="1:6">
      <c r="A22" s="80" t="s">
        <v>66</v>
      </c>
      <c r="B22" s="80">
        <v>1</v>
      </c>
      <c r="C22" s="82"/>
      <c r="D22" s="80" t="s">
        <v>61</v>
      </c>
      <c r="E22" s="80">
        <v>1</v>
      </c>
      <c r="F22" s="82"/>
    </row>
    <row r="23" spans="1:6">
      <c r="A23" s="212" t="s">
        <v>485</v>
      </c>
      <c r="B23" s="80"/>
      <c r="C23" s="82"/>
      <c r="D23" s="233" t="s">
        <v>512</v>
      </c>
      <c r="E23" s="80"/>
      <c r="F23" s="82"/>
    </row>
    <row r="24" spans="1:6">
      <c r="A24" s="80" t="s">
        <v>150</v>
      </c>
      <c r="B24" s="80"/>
      <c r="C24" s="82"/>
      <c r="D24" s="233" t="s">
        <v>515</v>
      </c>
      <c r="E24" s="80"/>
      <c r="F24" s="82"/>
    </row>
    <row r="25" spans="1:6">
      <c r="A25" s="212" t="s">
        <v>486</v>
      </c>
      <c r="B25" s="80"/>
      <c r="C25" s="82"/>
      <c r="D25" s="233" t="s">
        <v>514</v>
      </c>
      <c r="E25" s="80"/>
      <c r="F25" s="82"/>
    </row>
    <row r="26" spans="1:6">
      <c r="A26" s="80" t="s">
        <v>151</v>
      </c>
      <c r="B26" s="80"/>
      <c r="C26" s="82"/>
      <c r="D26" s="233" t="s">
        <v>513</v>
      </c>
      <c r="E26" s="83"/>
      <c r="F26" s="82"/>
    </row>
    <row r="27" spans="1:6">
      <c r="A27" s="82"/>
      <c r="B27" s="82"/>
      <c r="C27" s="82"/>
      <c r="D27" s="82"/>
      <c r="E27" s="82"/>
      <c r="F27" s="82"/>
    </row>
    <row r="28" spans="1:6">
      <c r="A28" s="54" t="s">
        <v>67</v>
      </c>
      <c r="B28" s="76"/>
      <c r="C28" s="82"/>
      <c r="D28" s="54" t="s">
        <v>68</v>
      </c>
      <c r="E28" s="76"/>
      <c r="F28" s="82"/>
    </row>
    <row r="29" spans="1:6" ht="38.25">
      <c r="A29" s="17" t="s">
        <v>69</v>
      </c>
      <c r="B29" s="76"/>
      <c r="C29" s="82"/>
      <c r="D29" s="17" t="s">
        <v>72</v>
      </c>
      <c r="E29" s="76"/>
      <c r="F29" s="82"/>
    </row>
    <row r="30" spans="1:6">
      <c r="A30" s="80" t="s">
        <v>70</v>
      </c>
      <c r="B30" s="80"/>
      <c r="C30" s="82"/>
      <c r="D30" s="80" t="s">
        <v>73</v>
      </c>
      <c r="E30" s="80">
        <v>1</v>
      </c>
      <c r="F30" s="82"/>
    </row>
    <row r="31" spans="1:6" ht="25.5">
      <c r="A31" s="213" t="s">
        <v>487</v>
      </c>
      <c r="B31" s="80"/>
      <c r="C31" s="82"/>
      <c r="D31" s="80" t="s">
        <v>74</v>
      </c>
      <c r="E31" s="80"/>
      <c r="F31" s="82"/>
    </row>
    <row r="32" spans="1:6" ht="25.5">
      <c r="A32" s="213" t="s">
        <v>488</v>
      </c>
      <c r="B32" s="80">
        <v>3</v>
      </c>
      <c r="C32" s="82"/>
      <c r="D32" s="213" t="s">
        <v>508</v>
      </c>
      <c r="E32" s="80"/>
      <c r="F32" s="82"/>
    </row>
    <row r="33" spans="1:6" ht="25.5">
      <c r="A33" s="214" t="s">
        <v>489</v>
      </c>
      <c r="B33" s="80"/>
      <c r="C33" s="82"/>
      <c r="D33" s="233" t="s">
        <v>509</v>
      </c>
      <c r="E33" s="80"/>
      <c r="F33" s="82"/>
    </row>
    <row r="34" spans="1:6" ht="25.5">
      <c r="A34" s="86" t="s">
        <v>71</v>
      </c>
      <c r="B34" s="80"/>
      <c r="C34" s="82"/>
      <c r="D34" s="233" t="s">
        <v>510</v>
      </c>
      <c r="E34" s="80"/>
      <c r="F34" s="82"/>
    </row>
    <row r="35" spans="1:6">
      <c r="A35" s="82"/>
      <c r="B35" s="82"/>
      <c r="C35" s="82"/>
      <c r="D35" s="82"/>
      <c r="E35" s="82"/>
      <c r="F35" s="82"/>
    </row>
    <row r="36" spans="1:6">
      <c r="A36" s="54" t="s">
        <v>75</v>
      </c>
      <c r="B36" s="76"/>
      <c r="C36" s="82"/>
      <c r="D36" s="323"/>
      <c r="E36" s="323"/>
      <c r="F36" s="323"/>
    </row>
    <row r="37" spans="1:6" ht="51">
      <c r="A37" s="17" t="s">
        <v>76</v>
      </c>
      <c r="B37" s="76"/>
      <c r="C37" s="82"/>
      <c r="D37" s="323"/>
      <c r="E37" s="323"/>
      <c r="F37" s="323"/>
    </row>
    <row r="38" spans="1:6">
      <c r="A38" s="80" t="s">
        <v>61</v>
      </c>
      <c r="B38" s="80">
        <v>1</v>
      </c>
      <c r="C38" s="82"/>
      <c r="D38" s="323"/>
      <c r="E38" s="323"/>
      <c r="F38" s="323"/>
    </row>
    <row r="39" spans="1:6">
      <c r="A39" s="80" t="s">
        <v>62</v>
      </c>
      <c r="B39" s="80"/>
      <c r="C39" s="82"/>
      <c r="D39" s="323"/>
      <c r="E39" s="323"/>
      <c r="F39" s="323"/>
    </row>
    <row r="40" spans="1:6">
      <c r="A40" s="82"/>
      <c r="B40" s="82"/>
      <c r="C40" s="82"/>
      <c r="D40" s="211"/>
      <c r="E40" s="211"/>
      <c r="F40" s="211"/>
    </row>
    <row r="41" spans="1:6">
      <c r="A41" s="54" t="s">
        <v>102</v>
      </c>
      <c r="B41" s="17"/>
      <c r="C41" s="82"/>
      <c r="D41" s="211"/>
      <c r="E41" s="211"/>
      <c r="F41" s="211"/>
    </row>
    <row r="42" spans="1:6" ht="39" customHeight="1">
      <c r="A42" s="17" t="s">
        <v>77</v>
      </c>
      <c r="B42" s="17"/>
      <c r="C42" s="82"/>
      <c r="D42" s="211"/>
      <c r="E42" s="211"/>
      <c r="F42" s="211"/>
    </row>
    <row r="43" spans="1:6">
      <c r="A43" s="55" t="s">
        <v>490</v>
      </c>
      <c r="B43" s="80">
        <v>1</v>
      </c>
      <c r="C43" s="82"/>
      <c r="D43" s="211"/>
      <c r="E43" s="211"/>
      <c r="F43" s="211"/>
    </row>
    <row r="44" spans="1:6">
      <c r="A44" s="80" t="s">
        <v>79</v>
      </c>
      <c r="B44" s="80"/>
      <c r="C44" s="82"/>
      <c r="D44" s="211"/>
      <c r="E44" s="211"/>
      <c r="F44" s="211"/>
    </row>
    <row r="45" spans="1:6">
      <c r="A45" s="55" t="s">
        <v>491</v>
      </c>
      <c r="B45" s="80"/>
      <c r="C45" s="82"/>
      <c r="D45" s="211"/>
      <c r="E45" s="211"/>
      <c r="F45" s="211"/>
    </row>
    <row r="46" spans="1:6">
      <c r="A46" s="80" t="s">
        <v>152</v>
      </c>
      <c r="B46" s="80"/>
      <c r="C46" s="82"/>
      <c r="D46" s="211"/>
      <c r="E46" s="211"/>
      <c r="F46" s="211"/>
    </row>
    <row r="47" spans="1:6">
      <c r="A47" s="80" t="s">
        <v>78</v>
      </c>
      <c r="B47" s="80"/>
      <c r="C47" s="82"/>
      <c r="D47" s="211"/>
      <c r="E47" s="211"/>
      <c r="F47" s="211"/>
    </row>
    <row r="48" spans="1:6">
      <c r="A48" s="82"/>
      <c r="B48" s="82"/>
      <c r="C48" s="82"/>
      <c r="D48" s="211"/>
      <c r="E48" s="211"/>
      <c r="F48" s="211"/>
    </row>
    <row r="49" spans="1:6" ht="15" thickBot="1">
      <c r="A49" s="84" t="str">
        <f>'SR Area C'!A17:D17</f>
        <v>C.1.1.2 Iscrizioni d’ufficio al RI/REA/AA</v>
      </c>
      <c r="B49" s="73"/>
      <c r="C49" s="73"/>
      <c r="D49" s="73"/>
      <c r="E49" s="73"/>
      <c r="F49" s="73"/>
    </row>
    <row r="50" spans="1:6" ht="12.75" customHeight="1">
      <c r="A50" s="371" t="s">
        <v>426</v>
      </c>
      <c r="B50" s="372"/>
      <c r="C50" s="74"/>
      <c r="D50" s="375" t="s">
        <v>427</v>
      </c>
      <c r="E50" s="372"/>
      <c r="F50" s="74"/>
    </row>
    <row r="51" spans="1:6" ht="12.75" customHeight="1" thickBot="1">
      <c r="A51" s="373"/>
      <c r="B51" s="374"/>
      <c r="C51" s="75"/>
      <c r="D51" s="374"/>
      <c r="E51" s="374"/>
      <c r="F51" s="75"/>
    </row>
    <row r="52" spans="1:6" ht="13.5" customHeight="1">
      <c r="A52" s="53" t="s">
        <v>42</v>
      </c>
      <c r="B52" s="76"/>
      <c r="C52" s="77"/>
      <c r="D52" s="54" t="s">
        <v>50</v>
      </c>
      <c r="E52" s="76"/>
      <c r="F52" s="77"/>
    </row>
    <row r="53" spans="1:6" ht="76.5">
      <c r="A53" s="15" t="s">
        <v>49</v>
      </c>
      <c r="B53" s="76"/>
      <c r="C53" s="77"/>
      <c r="D53" s="78" t="s">
        <v>51</v>
      </c>
      <c r="E53" s="76"/>
      <c r="F53" s="77"/>
    </row>
    <row r="54" spans="1:6">
      <c r="A54" s="79" t="s">
        <v>43</v>
      </c>
      <c r="B54" s="80">
        <v>1</v>
      </c>
      <c r="C54" s="77"/>
      <c r="D54" s="80" t="s">
        <v>52</v>
      </c>
      <c r="E54" s="80"/>
      <c r="F54" s="77"/>
    </row>
    <row r="55" spans="1:6">
      <c r="A55" s="79" t="s">
        <v>44</v>
      </c>
      <c r="B55" s="80"/>
      <c r="C55" s="77"/>
      <c r="D55" s="80" t="s">
        <v>53</v>
      </c>
      <c r="E55" s="80"/>
      <c r="F55" s="77"/>
    </row>
    <row r="56" spans="1:6">
      <c r="A56" s="79" t="s">
        <v>45</v>
      </c>
      <c r="B56" s="80"/>
      <c r="C56" s="77"/>
      <c r="D56" s="80" t="s">
        <v>54</v>
      </c>
      <c r="E56" s="80"/>
      <c r="F56" s="77"/>
    </row>
    <row r="57" spans="1:6" ht="25.5">
      <c r="A57" s="79" t="s">
        <v>47</v>
      </c>
      <c r="B57" s="80"/>
      <c r="C57" s="77"/>
      <c r="D57" s="80" t="s">
        <v>55</v>
      </c>
      <c r="E57" s="80">
        <v>4</v>
      </c>
      <c r="F57" s="77"/>
    </row>
    <row r="58" spans="1:6">
      <c r="A58" s="79" t="s">
        <v>46</v>
      </c>
      <c r="B58" s="80"/>
      <c r="C58" s="77"/>
      <c r="D58" s="80" t="s">
        <v>56</v>
      </c>
      <c r="E58" s="80"/>
      <c r="F58" s="77"/>
    </row>
    <row r="59" spans="1:6">
      <c r="A59" s="81"/>
      <c r="B59" s="82"/>
      <c r="C59" s="82"/>
      <c r="D59" s="82"/>
      <c r="E59" s="82"/>
      <c r="F59" s="82"/>
    </row>
    <row r="60" spans="1:6">
      <c r="A60" s="54" t="s">
        <v>57</v>
      </c>
      <c r="B60" s="76"/>
      <c r="C60" s="82"/>
      <c r="D60" s="54" t="s">
        <v>58</v>
      </c>
      <c r="E60" s="76"/>
      <c r="F60" s="82"/>
    </row>
    <row r="61" spans="1:6" ht="63.75">
      <c r="A61" s="17" t="s">
        <v>59</v>
      </c>
      <c r="B61" s="76"/>
      <c r="C61" s="82"/>
      <c r="D61" s="17" t="s">
        <v>100</v>
      </c>
      <c r="E61" s="76"/>
      <c r="F61" s="82"/>
    </row>
    <row r="62" spans="1:6">
      <c r="A62" s="55" t="s">
        <v>481</v>
      </c>
      <c r="B62" s="80"/>
      <c r="C62" s="82"/>
      <c r="D62" s="80" t="s">
        <v>61</v>
      </c>
      <c r="E62" s="80">
        <v>1</v>
      </c>
      <c r="F62" s="82"/>
    </row>
    <row r="63" spans="1:6">
      <c r="A63" s="55" t="s">
        <v>484</v>
      </c>
      <c r="B63" s="80"/>
      <c r="C63" s="82"/>
      <c r="D63" s="55" t="s">
        <v>492</v>
      </c>
      <c r="E63" s="80"/>
      <c r="F63" s="82"/>
    </row>
    <row r="64" spans="1:6" ht="31.5" customHeight="1">
      <c r="A64" s="55" t="s">
        <v>482</v>
      </c>
      <c r="B64" s="80"/>
      <c r="C64" s="82"/>
      <c r="D64" s="80"/>
      <c r="E64" s="80"/>
      <c r="F64" s="82"/>
    </row>
    <row r="65" spans="1:6">
      <c r="A65" s="55" t="s">
        <v>483</v>
      </c>
      <c r="B65" s="80"/>
      <c r="C65" s="82"/>
      <c r="D65" s="80"/>
      <c r="E65" s="80"/>
      <c r="F65" s="82"/>
    </row>
    <row r="66" spans="1:6">
      <c r="A66" s="80" t="s">
        <v>60</v>
      </c>
      <c r="B66" s="80">
        <v>5</v>
      </c>
      <c r="C66" s="82"/>
      <c r="E66" s="80"/>
      <c r="F66" s="82"/>
    </row>
    <row r="67" spans="1:6">
      <c r="A67" s="82"/>
      <c r="B67" s="82"/>
      <c r="C67" s="82"/>
      <c r="D67" s="82"/>
      <c r="E67" s="82"/>
      <c r="F67" s="82"/>
    </row>
    <row r="68" spans="1:6">
      <c r="A68" s="54" t="s">
        <v>63</v>
      </c>
      <c r="B68" s="76"/>
      <c r="C68" s="82"/>
      <c r="D68" s="54" t="s">
        <v>64</v>
      </c>
      <c r="E68" s="76"/>
      <c r="F68" s="82"/>
    </row>
    <row r="69" spans="1:6" ht="38.25">
      <c r="A69" s="17" t="s">
        <v>65</v>
      </c>
      <c r="B69" s="76"/>
      <c r="C69" s="82"/>
      <c r="D69" s="17" t="s">
        <v>569</v>
      </c>
      <c r="E69" s="76"/>
      <c r="F69" s="82"/>
    </row>
    <row r="70" spans="1:6">
      <c r="A70" s="80" t="s">
        <v>66</v>
      </c>
      <c r="B70" s="80">
        <v>1</v>
      </c>
      <c r="C70" s="82"/>
      <c r="D70" s="80" t="s">
        <v>61</v>
      </c>
      <c r="E70" s="80">
        <v>1</v>
      </c>
      <c r="F70" s="82"/>
    </row>
    <row r="71" spans="1:6">
      <c r="A71" s="212" t="s">
        <v>485</v>
      </c>
      <c r="B71" s="80"/>
      <c r="C71" s="82"/>
      <c r="D71" s="233" t="s">
        <v>512</v>
      </c>
      <c r="E71" s="80"/>
      <c r="F71" s="82"/>
    </row>
    <row r="72" spans="1:6">
      <c r="A72" s="80" t="s">
        <v>150</v>
      </c>
      <c r="B72" s="80"/>
      <c r="C72" s="82"/>
      <c r="D72" s="233" t="s">
        <v>515</v>
      </c>
      <c r="E72" s="80"/>
      <c r="F72" s="82"/>
    </row>
    <row r="73" spans="1:6">
      <c r="A73" s="212" t="s">
        <v>486</v>
      </c>
      <c r="B73" s="80"/>
      <c r="C73" s="82"/>
      <c r="D73" s="233" t="s">
        <v>514</v>
      </c>
      <c r="E73" s="80"/>
      <c r="F73" s="82"/>
    </row>
    <row r="74" spans="1:6">
      <c r="A74" s="80" t="s">
        <v>151</v>
      </c>
      <c r="B74" s="80"/>
      <c r="C74" s="82"/>
      <c r="D74" s="233" t="s">
        <v>513</v>
      </c>
      <c r="E74" s="83"/>
      <c r="F74" s="82"/>
    </row>
    <row r="75" spans="1:6">
      <c r="A75" s="82"/>
      <c r="B75" s="82"/>
      <c r="C75" s="82"/>
      <c r="D75" s="82"/>
      <c r="E75" s="82"/>
      <c r="F75" s="82"/>
    </row>
    <row r="76" spans="1:6">
      <c r="A76" s="54" t="s">
        <v>67</v>
      </c>
      <c r="B76" s="76"/>
      <c r="C76" s="82"/>
      <c r="D76" s="54" t="s">
        <v>68</v>
      </c>
      <c r="E76" s="76"/>
      <c r="F76" s="82"/>
    </row>
    <row r="77" spans="1:6" ht="38.25">
      <c r="A77" s="17" t="s">
        <v>69</v>
      </c>
      <c r="B77" s="76"/>
      <c r="C77" s="82"/>
      <c r="D77" s="17" t="s">
        <v>72</v>
      </c>
      <c r="E77" s="76"/>
      <c r="F77" s="82"/>
    </row>
    <row r="78" spans="1:6">
      <c r="A78" s="80" t="s">
        <v>70</v>
      </c>
      <c r="B78" s="80"/>
      <c r="C78" s="82"/>
      <c r="D78" s="80" t="s">
        <v>73</v>
      </c>
      <c r="E78" s="80"/>
      <c r="F78" s="82"/>
    </row>
    <row r="79" spans="1:6" ht="25.5">
      <c r="A79" s="213" t="s">
        <v>487</v>
      </c>
      <c r="B79" s="80"/>
      <c r="C79" s="82"/>
      <c r="D79" s="80" t="s">
        <v>74</v>
      </c>
      <c r="E79" s="80">
        <v>2</v>
      </c>
      <c r="F79" s="82"/>
    </row>
    <row r="80" spans="1:6" ht="25.5">
      <c r="A80" s="213" t="s">
        <v>488</v>
      </c>
      <c r="B80" s="80">
        <v>3</v>
      </c>
      <c r="C80" s="82"/>
      <c r="D80" s="213" t="s">
        <v>508</v>
      </c>
      <c r="E80" s="80"/>
      <c r="F80" s="82"/>
    </row>
    <row r="81" spans="1:6" ht="25.5">
      <c r="A81" s="214" t="s">
        <v>489</v>
      </c>
      <c r="B81" s="80"/>
      <c r="C81" s="82"/>
      <c r="D81" s="233" t="s">
        <v>509</v>
      </c>
      <c r="E81" s="80"/>
      <c r="F81" s="82"/>
    </row>
    <row r="82" spans="1:6" ht="25.5">
      <c r="A82" s="86" t="s">
        <v>71</v>
      </c>
      <c r="B82" s="80"/>
      <c r="C82" s="82"/>
      <c r="D82" s="233" t="s">
        <v>510</v>
      </c>
      <c r="E82" s="80"/>
      <c r="F82" s="82"/>
    </row>
    <row r="83" spans="1:6">
      <c r="A83" s="82"/>
      <c r="B83" s="82"/>
      <c r="C83" s="82"/>
      <c r="D83" s="82"/>
      <c r="E83" s="82"/>
      <c r="F83" s="82"/>
    </row>
    <row r="84" spans="1:6">
      <c r="A84" s="54" t="s">
        <v>75</v>
      </c>
      <c r="B84" s="76"/>
      <c r="C84" s="82"/>
      <c r="D84" s="323"/>
      <c r="E84" s="323"/>
      <c r="F84" s="323"/>
    </row>
    <row r="85" spans="1:6" ht="51">
      <c r="A85" s="17" t="s">
        <v>76</v>
      </c>
      <c r="B85" s="76"/>
      <c r="C85" s="82"/>
      <c r="D85" s="323"/>
      <c r="E85" s="323"/>
      <c r="F85" s="323"/>
    </row>
    <row r="86" spans="1:6">
      <c r="A86" s="80" t="s">
        <v>61</v>
      </c>
      <c r="B86" s="80">
        <v>1</v>
      </c>
      <c r="C86" s="82"/>
      <c r="D86" s="323"/>
      <c r="E86" s="323"/>
      <c r="F86" s="323"/>
    </row>
    <row r="87" spans="1:6" ht="12.75" customHeight="1">
      <c r="A87" s="80" t="s">
        <v>62</v>
      </c>
      <c r="B87" s="80"/>
      <c r="C87" s="82"/>
      <c r="D87" s="323"/>
      <c r="E87" s="323"/>
      <c r="F87" s="323"/>
    </row>
    <row r="88" spans="1:6">
      <c r="A88" s="82"/>
      <c r="B88" s="82"/>
      <c r="C88" s="82"/>
      <c r="D88" s="211"/>
      <c r="E88" s="211"/>
      <c r="F88" s="211"/>
    </row>
    <row r="89" spans="1:6">
      <c r="A89" s="54" t="s">
        <v>102</v>
      </c>
      <c r="B89" s="17"/>
      <c r="C89" s="82"/>
      <c r="D89" s="211"/>
      <c r="E89" s="211"/>
      <c r="F89" s="211"/>
    </row>
    <row r="90" spans="1:6" ht="25.5">
      <c r="A90" s="17" t="s">
        <v>77</v>
      </c>
      <c r="B90" s="17"/>
      <c r="C90" s="82"/>
      <c r="D90" s="211"/>
      <c r="E90" s="211"/>
      <c r="F90" s="211"/>
    </row>
    <row r="91" spans="1:6">
      <c r="A91" s="55" t="s">
        <v>490</v>
      </c>
      <c r="B91" s="80">
        <v>1</v>
      </c>
      <c r="C91" s="82"/>
      <c r="D91" s="211"/>
      <c r="E91" s="211"/>
      <c r="F91" s="211"/>
    </row>
    <row r="92" spans="1:6">
      <c r="A92" s="80" t="s">
        <v>79</v>
      </c>
      <c r="B92" s="80"/>
      <c r="C92" s="82"/>
      <c r="D92" s="211"/>
      <c r="E92" s="211"/>
      <c r="F92" s="211"/>
    </row>
    <row r="93" spans="1:6">
      <c r="A93" s="55" t="s">
        <v>491</v>
      </c>
      <c r="B93" s="80"/>
      <c r="C93" s="82"/>
      <c r="D93" s="211"/>
      <c r="E93" s="211"/>
      <c r="F93" s="211"/>
    </row>
    <row r="94" spans="1:6">
      <c r="A94" s="80" t="s">
        <v>152</v>
      </c>
      <c r="B94" s="80"/>
      <c r="C94" s="82"/>
      <c r="D94" s="211"/>
      <c r="E94" s="211"/>
      <c r="F94" s="211"/>
    </row>
    <row r="95" spans="1:6">
      <c r="A95" s="80" t="s">
        <v>78</v>
      </c>
      <c r="B95" s="80"/>
      <c r="C95" s="82"/>
      <c r="D95" s="211"/>
      <c r="E95" s="211"/>
      <c r="F95" s="211"/>
    </row>
    <row r="96" spans="1:6">
      <c r="A96" s="82"/>
      <c r="B96" s="82"/>
      <c r="C96" s="82"/>
      <c r="D96" s="211"/>
      <c r="E96" s="211"/>
      <c r="F96" s="211"/>
    </row>
    <row r="97" spans="1:6" ht="15" thickBot="1">
      <c r="A97" s="84" t="str">
        <f>'SR Area C'!A31:D31</f>
        <v>C.1.1.3 Cancellazioni d’ufficio al RI/REA/AA</v>
      </c>
      <c r="B97" s="73"/>
      <c r="C97" s="73"/>
      <c r="D97" s="73"/>
      <c r="E97" s="73"/>
      <c r="F97" s="73"/>
    </row>
    <row r="98" spans="1:6" ht="12.75" customHeight="1">
      <c r="A98" s="371" t="s">
        <v>426</v>
      </c>
      <c r="B98" s="372"/>
      <c r="C98" s="74"/>
      <c r="D98" s="375" t="s">
        <v>427</v>
      </c>
      <c r="E98" s="372"/>
      <c r="F98" s="74"/>
    </row>
    <row r="99" spans="1:6" ht="13.5" thickBot="1">
      <c r="A99" s="373"/>
      <c r="B99" s="374"/>
      <c r="C99" s="75"/>
      <c r="D99" s="374"/>
      <c r="E99" s="374"/>
      <c r="F99" s="75"/>
    </row>
    <row r="100" spans="1:6">
      <c r="A100" s="53" t="s">
        <v>42</v>
      </c>
      <c r="B100" s="76"/>
      <c r="C100" s="77"/>
      <c r="D100" s="54" t="s">
        <v>50</v>
      </c>
      <c r="E100" s="76"/>
      <c r="F100" s="77"/>
    </row>
    <row r="101" spans="1:6" ht="28.5" customHeight="1">
      <c r="A101" s="15" t="s">
        <v>49</v>
      </c>
      <c r="B101" s="76"/>
      <c r="C101" s="77"/>
      <c r="D101" s="78" t="s">
        <v>51</v>
      </c>
      <c r="E101" s="76"/>
      <c r="F101" s="77"/>
    </row>
    <row r="102" spans="1:6">
      <c r="A102" s="79" t="s">
        <v>43</v>
      </c>
      <c r="B102" s="80">
        <v>1</v>
      </c>
      <c r="C102" s="77"/>
      <c r="D102" s="80" t="s">
        <v>52</v>
      </c>
      <c r="E102" s="80"/>
      <c r="F102" s="77"/>
    </row>
    <row r="103" spans="1:6">
      <c r="A103" s="79" t="s">
        <v>44</v>
      </c>
      <c r="B103" s="80"/>
      <c r="C103" s="77"/>
      <c r="D103" s="80" t="s">
        <v>53</v>
      </c>
      <c r="E103" s="80"/>
      <c r="F103" s="77"/>
    </row>
    <row r="104" spans="1:6">
      <c r="A104" s="79" t="s">
        <v>45</v>
      </c>
      <c r="B104" s="80"/>
      <c r="C104" s="77"/>
      <c r="D104" s="80" t="s">
        <v>54</v>
      </c>
      <c r="E104" s="80"/>
      <c r="F104" s="77"/>
    </row>
    <row r="105" spans="1:6" ht="25.5">
      <c r="A105" s="79" t="s">
        <v>47</v>
      </c>
      <c r="B105" s="80"/>
      <c r="C105" s="77"/>
      <c r="D105" s="80" t="s">
        <v>55</v>
      </c>
      <c r="E105" s="80">
        <v>4</v>
      </c>
      <c r="F105" s="77"/>
    </row>
    <row r="106" spans="1:6">
      <c r="A106" s="79" t="s">
        <v>46</v>
      </c>
      <c r="B106" s="80"/>
      <c r="C106" s="77"/>
      <c r="D106" s="80" t="s">
        <v>56</v>
      </c>
      <c r="E106" s="80"/>
      <c r="F106" s="77"/>
    </row>
    <row r="107" spans="1:6">
      <c r="A107" s="81"/>
      <c r="B107" s="82"/>
      <c r="C107" s="82"/>
      <c r="D107" s="82"/>
      <c r="E107" s="82"/>
      <c r="F107" s="82"/>
    </row>
    <row r="108" spans="1:6">
      <c r="A108" s="54" t="s">
        <v>57</v>
      </c>
      <c r="B108" s="76"/>
      <c r="C108" s="82"/>
      <c r="D108" s="54" t="s">
        <v>58</v>
      </c>
      <c r="E108" s="76"/>
      <c r="F108" s="82"/>
    </row>
    <row r="109" spans="1:6" ht="63.75">
      <c r="A109" s="17" t="s">
        <v>59</v>
      </c>
      <c r="B109" s="76"/>
      <c r="C109" s="82"/>
      <c r="D109" s="17" t="s">
        <v>100</v>
      </c>
      <c r="E109" s="76"/>
      <c r="F109" s="82"/>
    </row>
    <row r="110" spans="1:6">
      <c r="A110" s="55" t="s">
        <v>481</v>
      </c>
      <c r="B110" s="80"/>
      <c r="C110" s="82"/>
      <c r="D110" s="80" t="s">
        <v>61</v>
      </c>
      <c r="E110" s="80">
        <v>1</v>
      </c>
      <c r="F110" s="82"/>
    </row>
    <row r="111" spans="1:6">
      <c r="A111" s="55" t="s">
        <v>484</v>
      </c>
      <c r="B111" s="80"/>
      <c r="C111" s="82"/>
      <c r="D111" s="55" t="s">
        <v>492</v>
      </c>
      <c r="E111" s="80"/>
      <c r="F111" s="82"/>
    </row>
    <row r="112" spans="1:6">
      <c r="A112" s="55" t="s">
        <v>482</v>
      </c>
      <c r="B112" s="80"/>
      <c r="C112" s="82"/>
      <c r="D112" s="80"/>
      <c r="E112" s="80"/>
      <c r="F112" s="82"/>
    </row>
    <row r="113" spans="1:6" ht="51" customHeight="1">
      <c r="A113" s="55" t="s">
        <v>483</v>
      </c>
      <c r="B113" s="80"/>
      <c r="C113" s="82"/>
      <c r="D113" s="80"/>
      <c r="E113" s="80"/>
      <c r="F113" s="82"/>
    </row>
    <row r="114" spans="1:6">
      <c r="A114" s="80" t="s">
        <v>60</v>
      </c>
      <c r="B114" s="80">
        <v>5</v>
      </c>
      <c r="C114" s="82"/>
      <c r="E114" s="80"/>
      <c r="F114" s="82"/>
    </row>
    <row r="115" spans="1:6">
      <c r="A115" s="82"/>
      <c r="B115" s="82"/>
      <c r="C115" s="82"/>
      <c r="D115" s="82"/>
      <c r="E115" s="82"/>
      <c r="F115" s="82"/>
    </row>
    <row r="116" spans="1:6">
      <c r="A116" s="54" t="s">
        <v>63</v>
      </c>
      <c r="B116" s="76"/>
      <c r="C116" s="82"/>
      <c r="D116" s="54" t="s">
        <v>64</v>
      </c>
      <c r="E116" s="76"/>
      <c r="F116" s="82"/>
    </row>
    <row r="117" spans="1:6" ht="38.25">
      <c r="A117" s="17" t="s">
        <v>65</v>
      </c>
      <c r="B117" s="76"/>
      <c r="C117" s="82"/>
      <c r="D117" s="17" t="s">
        <v>569</v>
      </c>
      <c r="E117" s="76"/>
      <c r="F117" s="82"/>
    </row>
    <row r="118" spans="1:6">
      <c r="A118" s="80" t="s">
        <v>66</v>
      </c>
      <c r="B118" s="80">
        <v>1</v>
      </c>
      <c r="C118" s="82"/>
      <c r="D118" s="80" t="s">
        <v>61</v>
      </c>
      <c r="E118" s="80">
        <v>1</v>
      </c>
      <c r="F118" s="82"/>
    </row>
    <row r="119" spans="1:6">
      <c r="A119" s="212" t="s">
        <v>485</v>
      </c>
      <c r="B119" s="80"/>
      <c r="C119" s="82"/>
      <c r="D119" s="233" t="s">
        <v>512</v>
      </c>
      <c r="E119" s="80"/>
      <c r="F119" s="82"/>
    </row>
    <row r="120" spans="1:6">
      <c r="A120" s="80" t="s">
        <v>150</v>
      </c>
      <c r="B120" s="80"/>
      <c r="C120" s="82"/>
      <c r="D120" s="233" t="s">
        <v>515</v>
      </c>
      <c r="E120" s="80"/>
      <c r="F120" s="82"/>
    </row>
    <row r="121" spans="1:6">
      <c r="A121" s="212" t="s">
        <v>486</v>
      </c>
      <c r="B121" s="80"/>
      <c r="C121" s="82"/>
      <c r="D121" s="233" t="s">
        <v>514</v>
      </c>
      <c r="E121" s="80"/>
      <c r="F121" s="82"/>
    </row>
    <row r="122" spans="1:6">
      <c r="A122" s="80" t="s">
        <v>151</v>
      </c>
      <c r="B122" s="80"/>
      <c r="C122" s="82"/>
      <c r="D122" s="233" t="s">
        <v>513</v>
      </c>
      <c r="E122" s="83"/>
      <c r="F122" s="82"/>
    </row>
    <row r="123" spans="1:6">
      <c r="A123" s="82"/>
      <c r="B123" s="82"/>
      <c r="C123" s="82"/>
      <c r="D123" s="82"/>
      <c r="E123" s="82"/>
      <c r="F123" s="82"/>
    </row>
    <row r="124" spans="1:6">
      <c r="A124" s="54" t="s">
        <v>67</v>
      </c>
      <c r="B124" s="76"/>
      <c r="C124" s="82"/>
      <c r="D124" s="54" t="s">
        <v>68</v>
      </c>
      <c r="E124" s="76"/>
      <c r="F124" s="82"/>
    </row>
    <row r="125" spans="1:6" ht="52.5" customHeight="1">
      <c r="A125" s="17" t="s">
        <v>69</v>
      </c>
      <c r="B125" s="76"/>
      <c r="C125" s="82"/>
      <c r="D125" s="17" t="s">
        <v>72</v>
      </c>
      <c r="E125" s="76"/>
      <c r="F125" s="82"/>
    </row>
    <row r="126" spans="1:6">
      <c r="A126" s="80" t="s">
        <v>70</v>
      </c>
      <c r="B126" s="80"/>
      <c r="C126" s="82"/>
      <c r="D126" s="80" t="s">
        <v>73</v>
      </c>
      <c r="E126" s="80"/>
      <c r="F126" s="82"/>
    </row>
    <row r="127" spans="1:6" ht="25.5">
      <c r="A127" s="213" t="s">
        <v>487</v>
      </c>
      <c r="B127" s="80"/>
      <c r="C127" s="82"/>
      <c r="D127" s="80" t="s">
        <v>74</v>
      </c>
      <c r="E127" s="80">
        <v>2</v>
      </c>
      <c r="F127" s="82"/>
    </row>
    <row r="128" spans="1:6" ht="25.5">
      <c r="A128" s="213" t="s">
        <v>488</v>
      </c>
      <c r="B128" s="80">
        <v>3</v>
      </c>
      <c r="C128" s="82"/>
      <c r="D128" s="213" t="s">
        <v>508</v>
      </c>
      <c r="E128" s="80"/>
      <c r="F128" s="82"/>
    </row>
    <row r="129" spans="1:6" ht="25.5">
      <c r="A129" s="214" t="s">
        <v>489</v>
      </c>
      <c r="B129" s="80"/>
      <c r="C129" s="82"/>
      <c r="D129" s="233" t="s">
        <v>509</v>
      </c>
      <c r="E129" s="80"/>
      <c r="F129" s="82"/>
    </row>
    <row r="130" spans="1:6" ht="25.5">
      <c r="A130" s="86" t="s">
        <v>71</v>
      </c>
      <c r="B130" s="80"/>
      <c r="C130" s="82"/>
      <c r="D130" s="233" t="s">
        <v>510</v>
      </c>
      <c r="E130" s="80"/>
      <c r="F130" s="82"/>
    </row>
    <row r="131" spans="1:6">
      <c r="A131" s="82"/>
      <c r="B131" s="82"/>
      <c r="C131" s="82"/>
      <c r="D131" s="82"/>
      <c r="E131" s="82"/>
      <c r="F131" s="82"/>
    </row>
    <row r="132" spans="1:6">
      <c r="A132" s="54" t="s">
        <v>75</v>
      </c>
      <c r="B132" s="76"/>
      <c r="C132" s="82"/>
      <c r="D132" s="323"/>
      <c r="E132" s="323"/>
      <c r="F132" s="323"/>
    </row>
    <row r="133" spans="1:6" ht="51">
      <c r="A133" s="17" t="s">
        <v>76</v>
      </c>
      <c r="B133" s="76"/>
      <c r="C133" s="82"/>
      <c r="D133" s="323"/>
      <c r="E133" s="323"/>
      <c r="F133" s="323"/>
    </row>
    <row r="134" spans="1:6">
      <c r="A134" s="80" t="s">
        <v>61</v>
      </c>
      <c r="B134" s="80">
        <v>1</v>
      </c>
      <c r="C134" s="82"/>
      <c r="D134" s="323"/>
      <c r="E134" s="323"/>
      <c r="F134" s="323"/>
    </row>
    <row r="135" spans="1:6">
      <c r="A135" s="80" t="s">
        <v>62</v>
      </c>
      <c r="B135" s="80"/>
      <c r="C135" s="82"/>
      <c r="D135" s="323"/>
      <c r="E135" s="323"/>
      <c r="F135" s="323"/>
    </row>
    <row r="136" spans="1:6">
      <c r="A136" s="82"/>
      <c r="B136" s="82"/>
      <c r="C136" s="82"/>
      <c r="D136" s="211"/>
      <c r="E136" s="211"/>
      <c r="F136" s="211"/>
    </row>
    <row r="137" spans="1:6">
      <c r="A137" s="54" t="s">
        <v>102</v>
      </c>
      <c r="B137" s="17"/>
      <c r="C137" s="82"/>
      <c r="D137" s="211"/>
      <c r="E137" s="211"/>
      <c r="F137" s="211"/>
    </row>
    <row r="138" spans="1:6" ht="25.5">
      <c r="A138" s="17" t="s">
        <v>77</v>
      </c>
      <c r="B138" s="17"/>
      <c r="C138" s="82"/>
      <c r="D138" s="211"/>
      <c r="E138" s="211"/>
      <c r="F138" s="211"/>
    </row>
    <row r="139" spans="1:6">
      <c r="A139" s="55" t="s">
        <v>490</v>
      </c>
      <c r="B139" s="80">
        <v>1</v>
      </c>
      <c r="C139" s="82"/>
      <c r="D139" s="211"/>
      <c r="E139" s="211"/>
      <c r="F139" s="211"/>
    </row>
    <row r="140" spans="1:6">
      <c r="A140" s="80" t="s">
        <v>79</v>
      </c>
      <c r="B140" s="80"/>
      <c r="C140" s="82"/>
      <c r="D140" s="211"/>
      <c r="E140" s="211"/>
      <c r="F140" s="211"/>
    </row>
    <row r="141" spans="1:6">
      <c r="A141" s="55" t="s">
        <v>491</v>
      </c>
      <c r="B141" s="80"/>
      <c r="C141" s="82"/>
      <c r="D141" s="211"/>
      <c r="E141" s="211"/>
      <c r="F141" s="211"/>
    </row>
    <row r="142" spans="1:6">
      <c r="A142" s="80" t="s">
        <v>152</v>
      </c>
      <c r="B142" s="80"/>
      <c r="C142" s="82"/>
      <c r="D142" s="211"/>
      <c r="E142" s="211"/>
      <c r="F142" s="211"/>
    </row>
    <row r="143" spans="1:6">
      <c r="A143" s="80" t="s">
        <v>78</v>
      </c>
      <c r="B143" s="80"/>
      <c r="C143" s="82"/>
      <c r="D143" s="211"/>
      <c r="E143" s="211"/>
      <c r="F143" s="211"/>
    </row>
    <row r="144" spans="1:6">
      <c r="A144" s="82"/>
      <c r="B144" s="82"/>
      <c r="C144" s="82"/>
      <c r="D144" s="211"/>
      <c r="E144" s="211"/>
      <c r="F144" s="211"/>
    </row>
    <row r="145" spans="1:6" ht="14.25">
      <c r="A145" s="84" t="str">
        <f>'SR Area C'!A45:D45</f>
        <v>C.1.1.4 Accertamento violazioni amministrative (RI, REA, AA)</v>
      </c>
      <c r="B145" s="73"/>
      <c r="C145" s="73"/>
      <c r="D145" s="73"/>
      <c r="E145" s="73"/>
      <c r="F145" s="73"/>
    </row>
    <row r="146" spans="1:6" ht="13.5" thickBot="1">
      <c r="A146" s="81"/>
      <c r="B146" s="82"/>
      <c r="C146" s="82"/>
      <c r="D146" s="82"/>
      <c r="E146" s="82"/>
      <c r="F146" s="82"/>
    </row>
    <row r="147" spans="1:6">
      <c r="A147" s="371" t="s">
        <v>426</v>
      </c>
      <c r="B147" s="372"/>
      <c r="C147" s="74"/>
      <c r="D147" s="375" t="s">
        <v>427</v>
      </c>
      <c r="E147" s="372"/>
      <c r="F147" s="74"/>
    </row>
    <row r="148" spans="1:6" ht="13.5" thickBot="1">
      <c r="A148" s="373"/>
      <c r="B148" s="374"/>
      <c r="C148" s="75"/>
      <c r="D148" s="374"/>
      <c r="E148" s="374"/>
      <c r="F148" s="75"/>
    </row>
    <row r="149" spans="1:6">
      <c r="A149" s="53" t="s">
        <v>42</v>
      </c>
      <c r="B149" s="76"/>
      <c r="C149" s="77"/>
      <c r="D149" s="54" t="s">
        <v>50</v>
      </c>
      <c r="E149" s="76"/>
      <c r="F149" s="77"/>
    </row>
    <row r="150" spans="1:6" ht="76.5">
      <c r="A150" s="15" t="s">
        <v>49</v>
      </c>
      <c r="B150" s="76"/>
      <c r="C150" s="77"/>
      <c r="D150" s="78" t="s">
        <v>51</v>
      </c>
      <c r="E150" s="76"/>
      <c r="F150" s="77"/>
    </row>
    <row r="151" spans="1:6">
      <c r="A151" s="79" t="s">
        <v>43</v>
      </c>
      <c r="B151" s="80">
        <v>1</v>
      </c>
      <c r="C151" s="77"/>
      <c r="D151" s="80" t="s">
        <v>52</v>
      </c>
      <c r="E151" s="80"/>
      <c r="F151" s="77"/>
    </row>
    <row r="152" spans="1:6">
      <c r="A152" s="79" t="s">
        <v>44</v>
      </c>
      <c r="B152" s="80"/>
      <c r="C152" s="77"/>
      <c r="D152" s="80" t="s">
        <v>53</v>
      </c>
      <c r="E152" s="80"/>
      <c r="F152" s="77"/>
    </row>
    <row r="153" spans="1:6">
      <c r="A153" s="79" t="s">
        <v>45</v>
      </c>
      <c r="B153" s="80"/>
      <c r="C153" s="77"/>
      <c r="D153" s="80" t="s">
        <v>54</v>
      </c>
      <c r="E153" s="80">
        <v>3</v>
      </c>
      <c r="F153" s="77"/>
    </row>
    <row r="154" spans="1:6" ht="25.5">
      <c r="A154" s="79" t="s">
        <v>47</v>
      </c>
      <c r="B154" s="80"/>
      <c r="C154" s="77"/>
      <c r="D154" s="80" t="s">
        <v>55</v>
      </c>
      <c r="E154" s="80"/>
      <c r="F154" s="77"/>
    </row>
    <row r="155" spans="1:6">
      <c r="A155" s="79" t="s">
        <v>46</v>
      </c>
      <c r="B155" s="80"/>
      <c r="C155" s="77"/>
      <c r="D155" s="80" t="s">
        <v>56</v>
      </c>
      <c r="E155" s="80"/>
      <c r="F155" s="77"/>
    </row>
    <row r="156" spans="1:6">
      <c r="A156" s="81"/>
      <c r="B156" s="82"/>
      <c r="C156" s="82"/>
      <c r="D156" s="82"/>
      <c r="E156" s="82"/>
      <c r="F156" s="82"/>
    </row>
    <row r="157" spans="1:6">
      <c r="A157" s="54" t="s">
        <v>57</v>
      </c>
      <c r="B157" s="76"/>
      <c r="C157" s="82"/>
      <c r="D157" s="54" t="s">
        <v>58</v>
      </c>
      <c r="E157" s="76"/>
      <c r="F157" s="82"/>
    </row>
    <row r="158" spans="1:6" ht="63.75">
      <c r="A158" s="17" t="s">
        <v>59</v>
      </c>
      <c r="B158" s="76"/>
      <c r="C158" s="82"/>
      <c r="D158" s="17" t="s">
        <v>100</v>
      </c>
      <c r="E158" s="76"/>
      <c r="F158" s="82"/>
    </row>
    <row r="159" spans="1:6">
      <c r="A159" s="55" t="s">
        <v>481</v>
      </c>
      <c r="B159" s="80"/>
      <c r="C159" s="82"/>
      <c r="D159" s="80" t="s">
        <v>61</v>
      </c>
      <c r="E159" s="80">
        <v>1</v>
      </c>
      <c r="F159" s="82"/>
    </row>
    <row r="160" spans="1:6" ht="12.75" customHeight="1">
      <c r="A160" s="55" t="s">
        <v>484</v>
      </c>
      <c r="B160" s="80"/>
      <c r="C160" s="82"/>
      <c r="D160" s="55" t="s">
        <v>492</v>
      </c>
      <c r="E160" s="80"/>
      <c r="F160" s="82"/>
    </row>
    <row r="161" spans="1:6" ht="12.75" customHeight="1">
      <c r="A161" s="55" t="s">
        <v>482</v>
      </c>
      <c r="B161" s="80"/>
      <c r="C161" s="82"/>
      <c r="D161" s="80"/>
      <c r="E161" s="80"/>
      <c r="F161" s="82"/>
    </row>
    <row r="162" spans="1:6">
      <c r="A162" s="55" t="s">
        <v>483</v>
      </c>
      <c r="B162" s="80"/>
      <c r="C162" s="82"/>
      <c r="D162" s="80"/>
      <c r="E162" s="80"/>
      <c r="F162" s="82"/>
    </row>
    <row r="163" spans="1:6">
      <c r="A163" s="80" t="s">
        <v>60</v>
      </c>
      <c r="B163" s="80">
        <v>5</v>
      </c>
      <c r="C163" s="82"/>
      <c r="E163" s="80"/>
      <c r="F163" s="82"/>
    </row>
    <row r="164" spans="1:6">
      <c r="A164" s="82"/>
      <c r="B164" s="82"/>
      <c r="C164" s="82"/>
      <c r="D164" s="82"/>
      <c r="E164" s="82"/>
      <c r="F164" s="82"/>
    </row>
    <row r="165" spans="1:6">
      <c r="A165" s="54" t="s">
        <v>63</v>
      </c>
      <c r="B165" s="76"/>
      <c r="C165" s="82"/>
      <c r="D165" s="54" t="s">
        <v>64</v>
      </c>
      <c r="E165" s="76"/>
      <c r="F165" s="82"/>
    </row>
    <row r="166" spans="1:6" ht="38.25">
      <c r="A166" s="17" t="s">
        <v>65</v>
      </c>
      <c r="B166" s="76"/>
      <c r="C166" s="82"/>
      <c r="D166" s="17" t="s">
        <v>569</v>
      </c>
      <c r="E166" s="76"/>
      <c r="F166" s="82"/>
    </row>
    <row r="167" spans="1:6">
      <c r="A167" s="80" t="s">
        <v>66</v>
      </c>
      <c r="B167" s="80">
        <v>1</v>
      </c>
      <c r="C167" s="82"/>
      <c r="D167" s="80" t="s">
        <v>61</v>
      </c>
      <c r="E167" s="80">
        <v>1</v>
      </c>
      <c r="F167" s="82"/>
    </row>
    <row r="168" spans="1:6">
      <c r="A168" s="212" t="s">
        <v>485</v>
      </c>
      <c r="B168" s="80"/>
      <c r="C168" s="82"/>
      <c r="D168" s="233" t="s">
        <v>512</v>
      </c>
      <c r="E168" s="80"/>
      <c r="F168" s="82"/>
    </row>
    <row r="169" spans="1:6">
      <c r="A169" s="80" t="s">
        <v>150</v>
      </c>
      <c r="B169" s="80"/>
      <c r="C169" s="82"/>
      <c r="D169" s="233" t="s">
        <v>515</v>
      </c>
      <c r="E169" s="80"/>
      <c r="F169" s="82"/>
    </row>
    <row r="170" spans="1:6">
      <c r="A170" s="212" t="s">
        <v>486</v>
      </c>
      <c r="B170" s="80"/>
      <c r="C170" s="82"/>
      <c r="D170" s="233" t="s">
        <v>514</v>
      </c>
      <c r="E170" s="80"/>
      <c r="F170" s="82"/>
    </row>
    <row r="171" spans="1:6">
      <c r="A171" s="80" t="s">
        <v>151</v>
      </c>
      <c r="B171" s="80"/>
      <c r="C171" s="82"/>
      <c r="D171" s="233" t="s">
        <v>513</v>
      </c>
      <c r="E171" s="83"/>
      <c r="F171" s="82"/>
    </row>
    <row r="172" spans="1:6">
      <c r="A172" s="82"/>
      <c r="B172" s="82"/>
      <c r="C172" s="82"/>
      <c r="D172" s="82"/>
      <c r="E172" s="82"/>
      <c r="F172" s="82"/>
    </row>
    <row r="173" spans="1:6">
      <c r="A173" s="54" t="s">
        <v>67</v>
      </c>
      <c r="B173" s="76"/>
      <c r="C173" s="82"/>
      <c r="D173" s="54" t="s">
        <v>68</v>
      </c>
      <c r="E173" s="76"/>
      <c r="F173" s="82"/>
    </row>
    <row r="174" spans="1:6" ht="38.25">
      <c r="A174" s="17" t="s">
        <v>69</v>
      </c>
      <c r="B174" s="76"/>
      <c r="C174" s="82"/>
      <c r="D174" s="17" t="s">
        <v>72</v>
      </c>
      <c r="E174" s="76"/>
      <c r="F174" s="82"/>
    </row>
    <row r="175" spans="1:6">
      <c r="A175" s="80" t="s">
        <v>70</v>
      </c>
      <c r="B175" s="80">
        <v>1</v>
      </c>
      <c r="C175" s="82"/>
      <c r="D175" s="80" t="s">
        <v>73</v>
      </c>
      <c r="E175" s="80">
        <v>1</v>
      </c>
      <c r="F175" s="82"/>
    </row>
    <row r="176" spans="1:6" ht="25.5">
      <c r="A176" s="213" t="s">
        <v>487</v>
      </c>
      <c r="B176" s="80"/>
      <c r="C176" s="82"/>
      <c r="D176" s="80" t="s">
        <v>74</v>
      </c>
      <c r="E176" s="80"/>
      <c r="F176" s="82"/>
    </row>
    <row r="177" spans="1:6" ht="25.5">
      <c r="A177" s="213" t="s">
        <v>488</v>
      </c>
      <c r="B177" s="80"/>
      <c r="C177" s="82"/>
      <c r="D177" s="213" t="s">
        <v>508</v>
      </c>
      <c r="E177" s="80"/>
      <c r="F177" s="82"/>
    </row>
    <row r="178" spans="1:6" ht="25.5">
      <c r="A178" s="214" t="s">
        <v>489</v>
      </c>
      <c r="B178" s="80"/>
      <c r="C178" s="82"/>
      <c r="D178" s="233" t="s">
        <v>509</v>
      </c>
      <c r="E178" s="80"/>
      <c r="F178" s="82"/>
    </row>
    <row r="179" spans="1:6" ht="25.5">
      <c r="A179" s="86" t="s">
        <v>71</v>
      </c>
      <c r="B179" s="80"/>
      <c r="C179" s="82"/>
      <c r="D179" s="233" t="s">
        <v>510</v>
      </c>
      <c r="E179" s="80"/>
      <c r="F179" s="82"/>
    </row>
    <row r="180" spans="1:6">
      <c r="A180" s="82"/>
      <c r="B180" s="82"/>
      <c r="C180" s="82"/>
      <c r="D180" s="82"/>
      <c r="E180" s="82"/>
      <c r="F180" s="82"/>
    </row>
    <row r="181" spans="1:6">
      <c r="A181" s="54" t="s">
        <v>75</v>
      </c>
      <c r="B181" s="76"/>
      <c r="C181" s="82"/>
      <c r="D181" s="323"/>
      <c r="E181" s="323"/>
      <c r="F181" s="323"/>
    </row>
    <row r="182" spans="1:6" ht="51">
      <c r="A182" s="17" t="s">
        <v>76</v>
      </c>
      <c r="B182" s="76"/>
      <c r="C182" s="82"/>
      <c r="D182" s="323"/>
      <c r="E182" s="323"/>
      <c r="F182" s="323"/>
    </row>
    <row r="183" spans="1:6">
      <c r="A183" s="80" t="s">
        <v>61</v>
      </c>
      <c r="B183" s="80">
        <v>1</v>
      </c>
      <c r="C183" s="82"/>
      <c r="D183" s="323"/>
      <c r="E183" s="323"/>
      <c r="F183" s="323"/>
    </row>
    <row r="184" spans="1:6">
      <c r="A184" s="80" t="s">
        <v>62</v>
      </c>
      <c r="B184" s="80"/>
      <c r="C184" s="82"/>
      <c r="D184" s="323"/>
      <c r="E184" s="323"/>
      <c r="F184" s="323"/>
    </row>
    <row r="185" spans="1:6">
      <c r="A185" s="82"/>
      <c r="B185" s="82"/>
      <c r="C185" s="82"/>
      <c r="D185" s="211"/>
      <c r="E185" s="211"/>
      <c r="F185" s="211"/>
    </row>
    <row r="186" spans="1:6">
      <c r="A186" s="54" t="s">
        <v>102</v>
      </c>
      <c r="B186" s="17"/>
      <c r="C186" s="82"/>
      <c r="D186" s="211"/>
      <c r="E186" s="211"/>
      <c r="F186" s="211"/>
    </row>
    <row r="187" spans="1:6" ht="25.5">
      <c r="A187" s="17" t="s">
        <v>77</v>
      </c>
      <c r="B187" s="17"/>
      <c r="C187" s="82"/>
      <c r="D187" s="211"/>
      <c r="E187" s="211"/>
      <c r="F187" s="211"/>
    </row>
    <row r="188" spans="1:6">
      <c r="A188" s="55" t="s">
        <v>490</v>
      </c>
      <c r="B188" s="80"/>
      <c r="C188" s="82"/>
      <c r="D188" s="211"/>
      <c r="E188" s="211"/>
      <c r="F188" s="211"/>
    </row>
    <row r="189" spans="1:6">
      <c r="A189" s="80" t="s">
        <v>79</v>
      </c>
      <c r="B189" s="80">
        <v>2</v>
      </c>
      <c r="C189" s="82"/>
      <c r="D189" s="211"/>
      <c r="E189" s="211"/>
      <c r="F189" s="211"/>
    </row>
    <row r="190" spans="1:6">
      <c r="A190" s="55" t="s">
        <v>491</v>
      </c>
      <c r="B190" s="80"/>
      <c r="C190" s="82"/>
      <c r="D190" s="211"/>
      <c r="E190" s="211"/>
      <c r="F190" s="211"/>
    </row>
    <row r="191" spans="1:6">
      <c r="A191" s="80" t="s">
        <v>152</v>
      </c>
      <c r="B191" s="80"/>
      <c r="C191" s="82"/>
      <c r="D191" s="211"/>
      <c r="E191" s="211"/>
      <c r="F191" s="211"/>
    </row>
    <row r="192" spans="1:6">
      <c r="A192" s="80" t="s">
        <v>78</v>
      </c>
      <c r="B192" s="80"/>
      <c r="C192" s="82"/>
      <c r="D192" s="211"/>
      <c r="E192" s="211"/>
      <c r="F192" s="211"/>
    </row>
    <row r="193" spans="1:6">
      <c r="A193" s="82"/>
      <c r="B193" s="82"/>
      <c r="C193" s="82"/>
      <c r="D193" s="211"/>
      <c r="E193" s="211"/>
      <c r="F193" s="211"/>
    </row>
    <row r="194" spans="1:6" ht="15" thickBot="1">
      <c r="A194" s="84" t="str">
        <f>'SR Area C'!A59:D59</f>
        <v>C.1.1.5 Deposito bilanci ed elenco soci</v>
      </c>
      <c r="B194" s="73"/>
      <c r="C194" s="73"/>
      <c r="D194" s="73"/>
      <c r="E194" s="73"/>
      <c r="F194" s="73"/>
    </row>
    <row r="195" spans="1:6">
      <c r="A195" s="371" t="s">
        <v>426</v>
      </c>
      <c r="B195" s="372"/>
      <c r="C195" s="74"/>
      <c r="D195" s="375" t="s">
        <v>427</v>
      </c>
      <c r="E195" s="372"/>
      <c r="F195" s="74"/>
    </row>
    <row r="196" spans="1:6" ht="13.5" thickBot="1">
      <c r="A196" s="373"/>
      <c r="B196" s="374"/>
      <c r="C196" s="75"/>
      <c r="D196" s="374"/>
      <c r="E196" s="374"/>
      <c r="F196" s="75"/>
    </row>
    <row r="197" spans="1:6">
      <c r="A197" s="53" t="s">
        <v>42</v>
      </c>
      <c r="B197" s="76"/>
      <c r="C197" s="77"/>
      <c r="D197" s="54" t="s">
        <v>50</v>
      </c>
      <c r="E197" s="76"/>
      <c r="F197" s="77"/>
    </row>
    <row r="198" spans="1:6" ht="76.5">
      <c r="A198" s="15" t="s">
        <v>49</v>
      </c>
      <c r="B198" s="76"/>
      <c r="C198" s="77"/>
      <c r="D198" s="78" t="s">
        <v>51</v>
      </c>
      <c r="E198" s="76"/>
      <c r="F198" s="77"/>
    </row>
    <row r="199" spans="1:6">
      <c r="A199" s="79" t="s">
        <v>43</v>
      </c>
      <c r="B199" s="80">
        <v>1</v>
      </c>
      <c r="C199" s="77"/>
      <c r="D199" s="80" t="s">
        <v>52</v>
      </c>
      <c r="E199" s="80"/>
      <c r="F199" s="77"/>
    </row>
    <row r="200" spans="1:6">
      <c r="A200" s="79" t="s">
        <v>44</v>
      </c>
      <c r="B200" s="80"/>
      <c r="C200" s="77"/>
      <c r="D200" s="80" t="s">
        <v>53</v>
      </c>
      <c r="E200" s="80"/>
      <c r="F200" s="77"/>
    </row>
    <row r="201" spans="1:6">
      <c r="A201" s="79" t="s">
        <v>45</v>
      </c>
      <c r="B201" s="80"/>
      <c r="C201" s="77"/>
      <c r="D201" s="80" t="s">
        <v>54</v>
      </c>
      <c r="E201" s="80"/>
      <c r="F201" s="77"/>
    </row>
    <row r="202" spans="1:6" ht="25.5">
      <c r="A202" s="79" t="s">
        <v>47</v>
      </c>
      <c r="B202" s="80"/>
      <c r="C202" s="77"/>
      <c r="D202" s="80" t="s">
        <v>55</v>
      </c>
      <c r="E202" s="80">
        <v>4</v>
      </c>
      <c r="F202" s="77"/>
    </row>
    <row r="203" spans="1:6">
      <c r="A203" s="79" t="s">
        <v>46</v>
      </c>
      <c r="B203" s="80"/>
      <c r="C203" s="77"/>
      <c r="D203" s="80" t="s">
        <v>56</v>
      </c>
      <c r="E203" s="80"/>
      <c r="F203" s="77"/>
    </row>
    <row r="204" spans="1:6">
      <c r="A204" s="81"/>
      <c r="B204" s="82"/>
      <c r="C204" s="82"/>
      <c r="D204" s="82"/>
      <c r="E204" s="82"/>
      <c r="F204" s="82"/>
    </row>
    <row r="205" spans="1:6">
      <c r="A205" s="54" t="s">
        <v>57</v>
      </c>
      <c r="B205" s="76"/>
      <c r="C205" s="82"/>
      <c r="D205" s="54" t="s">
        <v>58</v>
      </c>
      <c r="E205" s="76"/>
      <c r="F205" s="82"/>
    </row>
    <row r="206" spans="1:6" ht="63.75">
      <c r="A206" s="17" t="s">
        <v>59</v>
      </c>
      <c r="B206" s="76"/>
      <c r="C206" s="82"/>
      <c r="D206" s="17" t="s">
        <v>100</v>
      </c>
      <c r="E206" s="76"/>
      <c r="F206" s="82"/>
    </row>
    <row r="207" spans="1:6">
      <c r="A207" s="55" t="s">
        <v>481</v>
      </c>
      <c r="B207" s="80"/>
      <c r="C207" s="82"/>
      <c r="D207" s="80" t="s">
        <v>61</v>
      </c>
      <c r="E207" s="80">
        <v>1</v>
      </c>
      <c r="F207" s="82"/>
    </row>
    <row r="208" spans="1:6">
      <c r="A208" s="55" t="s">
        <v>484</v>
      </c>
      <c r="B208" s="80"/>
      <c r="C208" s="82"/>
      <c r="D208" s="55" t="s">
        <v>492</v>
      </c>
      <c r="E208" s="80"/>
      <c r="F208" s="82"/>
    </row>
    <row r="209" spans="1:6">
      <c r="A209" s="55" t="s">
        <v>482</v>
      </c>
      <c r="B209" s="80"/>
      <c r="C209" s="82"/>
      <c r="D209" s="80"/>
      <c r="E209" s="80"/>
      <c r="F209" s="82"/>
    </row>
    <row r="210" spans="1:6">
      <c r="A210" s="55" t="s">
        <v>483</v>
      </c>
      <c r="B210" s="80"/>
      <c r="C210" s="82"/>
      <c r="D210" s="80"/>
      <c r="E210" s="80"/>
      <c r="F210" s="82"/>
    </row>
    <row r="211" spans="1:6">
      <c r="A211" s="80" t="s">
        <v>60</v>
      </c>
      <c r="B211" s="80">
        <v>5</v>
      </c>
      <c r="C211" s="82"/>
      <c r="E211" s="80"/>
      <c r="F211" s="82"/>
    </row>
    <row r="212" spans="1:6">
      <c r="A212" s="82"/>
      <c r="B212" s="82"/>
      <c r="C212" s="82"/>
      <c r="D212" s="82"/>
      <c r="E212" s="82"/>
      <c r="F212" s="82"/>
    </row>
    <row r="213" spans="1:6">
      <c r="A213" s="54" t="s">
        <v>63</v>
      </c>
      <c r="B213" s="76"/>
      <c r="C213" s="82"/>
      <c r="D213" s="54" t="s">
        <v>64</v>
      </c>
      <c r="E213" s="76"/>
      <c r="F213" s="82"/>
    </row>
    <row r="214" spans="1:6" ht="38.25">
      <c r="A214" s="17" t="s">
        <v>65</v>
      </c>
      <c r="B214" s="76"/>
      <c r="C214" s="82"/>
      <c r="D214" s="17" t="s">
        <v>569</v>
      </c>
      <c r="E214" s="76"/>
      <c r="F214" s="82"/>
    </row>
    <row r="215" spans="1:6">
      <c r="A215" s="80" t="s">
        <v>66</v>
      </c>
      <c r="B215" s="80">
        <v>1</v>
      </c>
      <c r="C215" s="82"/>
      <c r="D215" s="80" t="s">
        <v>61</v>
      </c>
      <c r="E215" s="80">
        <v>1</v>
      </c>
      <c r="F215" s="82"/>
    </row>
    <row r="216" spans="1:6">
      <c r="A216" s="212" t="s">
        <v>485</v>
      </c>
      <c r="B216" s="80"/>
      <c r="C216" s="82"/>
      <c r="D216" s="233" t="s">
        <v>512</v>
      </c>
      <c r="E216" s="80"/>
      <c r="F216" s="82"/>
    </row>
    <row r="217" spans="1:6">
      <c r="A217" s="80" t="s">
        <v>150</v>
      </c>
      <c r="B217" s="80"/>
      <c r="C217" s="82"/>
      <c r="D217" s="233" t="s">
        <v>515</v>
      </c>
      <c r="E217" s="80"/>
      <c r="F217" s="82"/>
    </row>
    <row r="218" spans="1:6">
      <c r="A218" s="212" t="s">
        <v>486</v>
      </c>
      <c r="B218" s="80"/>
      <c r="C218" s="82"/>
      <c r="D218" s="233" t="s">
        <v>514</v>
      </c>
      <c r="E218" s="80"/>
      <c r="F218" s="82"/>
    </row>
    <row r="219" spans="1:6">
      <c r="A219" s="80" t="s">
        <v>151</v>
      </c>
      <c r="B219" s="80"/>
      <c r="C219" s="82"/>
      <c r="D219" s="233" t="s">
        <v>513</v>
      </c>
      <c r="E219" s="83"/>
      <c r="F219" s="82"/>
    </row>
    <row r="220" spans="1:6">
      <c r="A220" s="82"/>
      <c r="B220" s="82"/>
      <c r="C220" s="82"/>
      <c r="D220" s="82"/>
      <c r="E220" s="82"/>
      <c r="F220" s="82"/>
    </row>
    <row r="221" spans="1:6">
      <c r="A221" s="54" t="s">
        <v>67</v>
      </c>
      <c r="B221" s="76"/>
      <c r="C221" s="82"/>
      <c r="D221" s="54" t="s">
        <v>68</v>
      </c>
      <c r="E221" s="76"/>
      <c r="F221" s="82"/>
    </row>
    <row r="222" spans="1:6" ht="38.25">
      <c r="A222" s="17" t="s">
        <v>69</v>
      </c>
      <c r="B222" s="76"/>
      <c r="C222" s="82"/>
      <c r="D222" s="17" t="s">
        <v>72</v>
      </c>
      <c r="E222" s="76"/>
      <c r="F222" s="82"/>
    </row>
    <row r="223" spans="1:6">
      <c r="A223" s="80" t="s">
        <v>70</v>
      </c>
      <c r="B223" s="80"/>
      <c r="C223" s="82"/>
      <c r="D223" s="80" t="s">
        <v>73</v>
      </c>
      <c r="E223" s="80">
        <v>1</v>
      </c>
      <c r="F223" s="82"/>
    </row>
    <row r="224" spans="1:6" ht="25.5">
      <c r="A224" s="213" t="s">
        <v>487</v>
      </c>
      <c r="B224" s="80"/>
      <c r="C224" s="82"/>
      <c r="D224" s="80" t="s">
        <v>74</v>
      </c>
      <c r="E224" s="80"/>
      <c r="F224" s="82"/>
    </row>
    <row r="225" spans="1:6" ht="25.5">
      <c r="A225" s="213" t="s">
        <v>488</v>
      </c>
      <c r="B225" s="80">
        <v>3</v>
      </c>
      <c r="C225" s="82"/>
      <c r="D225" s="213" t="s">
        <v>508</v>
      </c>
      <c r="E225" s="80"/>
      <c r="F225" s="82"/>
    </row>
    <row r="226" spans="1:6" ht="25.5">
      <c r="A226" s="214" t="s">
        <v>489</v>
      </c>
      <c r="B226" s="80"/>
      <c r="C226" s="82"/>
      <c r="D226" s="233" t="s">
        <v>509</v>
      </c>
      <c r="E226" s="80"/>
      <c r="F226" s="82"/>
    </row>
    <row r="227" spans="1:6" ht="25.5">
      <c r="A227" s="86" t="s">
        <v>71</v>
      </c>
      <c r="B227" s="80"/>
      <c r="C227" s="82"/>
      <c r="D227" s="233" t="s">
        <v>510</v>
      </c>
      <c r="E227" s="80"/>
      <c r="F227" s="82"/>
    </row>
    <row r="228" spans="1:6">
      <c r="A228" s="82"/>
      <c r="B228" s="82"/>
      <c r="C228" s="82"/>
      <c r="D228" s="82"/>
      <c r="E228" s="82"/>
      <c r="F228" s="82"/>
    </row>
    <row r="229" spans="1:6">
      <c r="A229" s="54" t="s">
        <v>75</v>
      </c>
      <c r="B229" s="76"/>
      <c r="C229" s="82"/>
      <c r="D229" s="323"/>
      <c r="E229" s="323"/>
      <c r="F229" s="323"/>
    </row>
    <row r="230" spans="1:6" ht="51">
      <c r="A230" s="17" t="s">
        <v>76</v>
      </c>
      <c r="B230" s="76"/>
      <c r="C230" s="82"/>
      <c r="D230" s="323"/>
      <c r="E230" s="323"/>
      <c r="F230" s="323"/>
    </row>
    <row r="231" spans="1:6">
      <c r="A231" s="80" t="s">
        <v>61</v>
      </c>
      <c r="B231" s="80">
        <v>1</v>
      </c>
      <c r="C231" s="82"/>
      <c r="D231" s="323"/>
      <c r="E231" s="323"/>
      <c r="F231" s="323"/>
    </row>
    <row r="232" spans="1:6">
      <c r="A232" s="80" t="s">
        <v>62</v>
      </c>
      <c r="B232" s="80"/>
      <c r="C232" s="82"/>
      <c r="D232" s="323"/>
      <c r="E232" s="323"/>
      <c r="F232" s="323"/>
    </row>
    <row r="233" spans="1:6">
      <c r="A233" s="82"/>
      <c r="B233" s="82"/>
      <c r="C233" s="82"/>
      <c r="D233" s="211"/>
      <c r="E233" s="211"/>
      <c r="F233" s="211"/>
    </row>
    <row r="234" spans="1:6">
      <c r="A234" s="54" t="s">
        <v>102</v>
      </c>
      <c r="B234" s="17"/>
      <c r="C234" s="82"/>
      <c r="D234" s="211"/>
      <c r="E234" s="211"/>
      <c r="F234" s="211"/>
    </row>
    <row r="235" spans="1:6" ht="25.5">
      <c r="A235" s="17" t="s">
        <v>77</v>
      </c>
      <c r="B235" s="17"/>
      <c r="C235" s="82"/>
      <c r="D235" s="211"/>
      <c r="E235" s="211"/>
      <c r="F235" s="211"/>
    </row>
    <row r="236" spans="1:6">
      <c r="A236" s="55" t="s">
        <v>490</v>
      </c>
      <c r="B236" s="80"/>
      <c r="C236" s="82"/>
      <c r="D236" s="211"/>
      <c r="E236" s="211"/>
      <c r="F236" s="211"/>
    </row>
    <row r="237" spans="1:6">
      <c r="A237" s="80" t="s">
        <v>79</v>
      </c>
      <c r="B237" s="80">
        <v>2</v>
      </c>
      <c r="C237" s="82"/>
      <c r="D237" s="211"/>
      <c r="E237" s="211"/>
      <c r="F237" s="211"/>
    </row>
    <row r="238" spans="1:6">
      <c r="A238" s="55" t="s">
        <v>491</v>
      </c>
      <c r="B238" s="80"/>
      <c r="C238" s="82"/>
      <c r="D238" s="211"/>
      <c r="E238" s="211"/>
      <c r="F238" s="211"/>
    </row>
    <row r="239" spans="1:6">
      <c r="A239" s="80" t="s">
        <v>152</v>
      </c>
      <c r="B239" s="80"/>
      <c r="C239" s="82"/>
      <c r="D239" s="211"/>
      <c r="E239" s="211"/>
      <c r="F239" s="211"/>
    </row>
    <row r="240" spans="1:6">
      <c r="A240" s="80" t="s">
        <v>78</v>
      </c>
      <c r="B240" s="80"/>
      <c r="C240" s="82"/>
      <c r="D240" s="211"/>
      <c r="E240" s="211"/>
      <c r="F240" s="211"/>
    </row>
    <row r="241" spans="1:6">
      <c r="A241" s="82"/>
      <c r="B241" s="82"/>
      <c r="C241" s="82"/>
      <c r="D241" s="211"/>
      <c r="E241" s="211"/>
      <c r="F241" s="211"/>
    </row>
    <row r="242" spans="1:6" ht="15" thickBot="1">
      <c r="A242" s="84" t="str">
        <f>'SR Area C'!A73:D73</f>
        <v>C.1.1.6 Attività di sportello (front office)</v>
      </c>
      <c r="B242" s="73"/>
      <c r="C242" s="73"/>
      <c r="D242" s="73"/>
      <c r="E242" s="73"/>
      <c r="F242" s="73"/>
    </row>
    <row r="243" spans="1:6">
      <c r="A243" s="371" t="s">
        <v>426</v>
      </c>
      <c r="B243" s="372"/>
      <c r="C243" s="74"/>
      <c r="D243" s="375" t="s">
        <v>427</v>
      </c>
      <c r="E243" s="372"/>
      <c r="F243" s="74"/>
    </row>
    <row r="244" spans="1:6" ht="13.5" thickBot="1">
      <c r="A244" s="373"/>
      <c r="B244" s="374"/>
      <c r="C244" s="75"/>
      <c r="D244" s="374"/>
      <c r="E244" s="374"/>
      <c r="F244" s="75"/>
    </row>
    <row r="245" spans="1:6">
      <c r="A245" s="53" t="s">
        <v>42</v>
      </c>
      <c r="B245" s="76"/>
      <c r="C245" s="77"/>
      <c r="D245" s="54" t="s">
        <v>50</v>
      </c>
      <c r="E245" s="76"/>
      <c r="F245" s="77"/>
    </row>
    <row r="246" spans="1:6" ht="76.5">
      <c r="A246" s="15" t="s">
        <v>49</v>
      </c>
      <c r="B246" s="76"/>
      <c r="C246" s="77"/>
      <c r="D246" s="78" t="s">
        <v>51</v>
      </c>
      <c r="E246" s="76"/>
      <c r="F246" s="77"/>
    </row>
    <row r="247" spans="1:6">
      <c r="A247" s="79" t="s">
        <v>43</v>
      </c>
      <c r="B247" s="80"/>
      <c r="C247" s="77"/>
      <c r="D247" s="80" t="s">
        <v>52</v>
      </c>
      <c r="E247" s="80">
        <v>1</v>
      </c>
      <c r="F247" s="77"/>
    </row>
    <row r="248" spans="1:6">
      <c r="A248" s="79" t="s">
        <v>44</v>
      </c>
      <c r="B248" s="80">
        <v>2</v>
      </c>
      <c r="C248" s="77"/>
      <c r="D248" s="80" t="s">
        <v>53</v>
      </c>
      <c r="E248" s="80"/>
      <c r="F248" s="77"/>
    </row>
    <row r="249" spans="1:6">
      <c r="A249" s="79" t="s">
        <v>45</v>
      </c>
      <c r="B249" s="80"/>
      <c r="C249" s="77"/>
      <c r="D249" s="80" t="s">
        <v>54</v>
      </c>
      <c r="E249" s="80"/>
      <c r="F249" s="77"/>
    </row>
    <row r="250" spans="1:6" ht="25.5">
      <c r="A250" s="79" t="s">
        <v>47</v>
      </c>
      <c r="B250" s="80"/>
      <c r="C250" s="77"/>
      <c r="D250" s="80" t="s">
        <v>55</v>
      </c>
      <c r="E250" s="80"/>
      <c r="F250" s="77"/>
    </row>
    <row r="251" spans="1:6">
      <c r="A251" s="79" t="s">
        <v>46</v>
      </c>
      <c r="B251" s="80"/>
      <c r="C251" s="77"/>
      <c r="D251" s="80" t="s">
        <v>56</v>
      </c>
      <c r="E251" s="80"/>
      <c r="F251" s="77"/>
    </row>
    <row r="252" spans="1:6">
      <c r="A252" s="81"/>
      <c r="B252" s="82"/>
      <c r="C252" s="82"/>
      <c r="D252" s="82"/>
      <c r="E252" s="82"/>
      <c r="F252" s="82"/>
    </row>
    <row r="253" spans="1:6">
      <c r="A253" s="54" t="s">
        <v>57</v>
      </c>
      <c r="B253" s="76"/>
      <c r="C253" s="82"/>
      <c r="D253" s="54" t="s">
        <v>58</v>
      </c>
      <c r="E253" s="76"/>
      <c r="F253" s="82"/>
    </row>
    <row r="254" spans="1:6" ht="63.75">
      <c r="A254" s="17" t="s">
        <v>59</v>
      </c>
      <c r="B254" s="76"/>
      <c r="C254" s="82"/>
      <c r="D254" s="17" t="s">
        <v>100</v>
      </c>
      <c r="E254" s="76"/>
      <c r="F254" s="82"/>
    </row>
    <row r="255" spans="1:6">
      <c r="A255" s="55" t="s">
        <v>481</v>
      </c>
      <c r="B255" s="80"/>
      <c r="C255" s="82"/>
      <c r="D255" s="80" t="s">
        <v>61</v>
      </c>
      <c r="E255" s="80">
        <v>1</v>
      </c>
      <c r="F255" s="82"/>
    </row>
    <row r="256" spans="1:6">
      <c r="A256" s="55" t="s">
        <v>484</v>
      </c>
      <c r="B256" s="80"/>
      <c r="C256" s="82"/>
      <c r="D256" s="55" t="s">
        <v>492</v>
      </c>
      <c r="E256" s="80"/>
      <c r="F256" s="82"/>
    </row>
    <row r="257" spans="1:6">
      <c r="A257" s="55" t="s">
        <v>482</v>
      </c>
      <c r="B257" s="80"/>
      <c r="C257" s="82"/>
      <c r="D257" s="80"/>
      <c r="E257" s="80"/>
      <c r="F257" s="82"/>
    </row>
    <row r="258" spans="1:6">
      <c r="A258" s="55" t="s">
        <v>483</v>
      </c>
      <c r="B258" s="80"/>
      <c r="C258" s="82"/>
      <c r="D258" s="80"/>
      <c r="E258" s="80"/>
      <c r="F258" s="82"/>
    </row>
    <row r="259" spans="1:6">
      <c r="A259" s="80" t="s">
        <v>60</v>
      </c>
      <c r="B259" s="80">
        <v>5</v>
      </c>
      <c r="C259" s="82"/>
      <c r="E259" s="80"/>
      <c r="F259" s="82"/>
    </row>
    <row r="260" spans="1:6">
      <c r="A260" s="82"/>
      <c r="B260" s="82"/>
      <c r="C260" s="82"/>
      <c r="D260" s="82"/>
      <c r="E260" s="82"/>
      <c r="F260" s="82"/>
    </row>
    <row r="261" spans="1:6">
      <c r="A261" s="54" t="s">
        <v>63</v>
      </c>
      <c r="B261" s="76"/>
      <c r="C261" s="82"/>
      <c r="D261" s="54" t="s">
        <v>64</v>
      </c>
      <c r="E261" s="76"/>
      <c r="F261" s="82"/>
    </row>
    <row r="262" spans="1:6" ht="38.25">
      <c r="A262" s="17" t="s">
        <v>65</v>
      </c>
      <c r="B262" s="76"/>
      <c r="C262" s="82"/>
      <c r="D262" s="17" t="s">
        <v>569</v>
      </c>
      <c r="E262" s="76"/>
      <c r="F262" s="82"/>
    </row>
    <row r="263" spans="1:6">
      <c r="A263" s="80" t="s">
        <v>66</v>
      </c>
      <c r="B263" s="80">
        <v>1</v>
      </c>
      <c r="C263" s="82"/>
      <c r="D263" s="80" t="s">
        <v>61</v>
      </c>
      <c r="E263" s="80">
        <v>1</v>
      </c>
      <c r="F263" s="82"/>
    </row>
    <row r="264" spans="1:6">
      <c r="A264" s="212" t="s">
        <v>485</v>
      </c>
      <c r="B264" s="80"/>
      <c r="C264" s="82"/>
      <c r="D264" s="233" t="s">
        <v>512</v>
      </c>
      <c r="E264" s="80"/>
      <c r="F264" s="82"/>
    </row>
    <row r="265" spans="1:6">
      <c r="A265" s="80" t="s">
        <v>150</v>
      </c>
      <c r="B265" s="80"/>
      <c r="C265" s="82"/>
      <c r="D265" s="233" t="s">
        <v>515</v>
      </c>
      <c r="E265" s="80"/>
      <c r="F265" s="82"/>
    </row>
    <row r="266" spans="1:6">
      <c r="A266" s="212" t="s">
        <v>486</v>
      </c>
      <c r="B266" s="80"/>
      <c r="C266" s="82"/>
      <c r="D266" s="233" t="s">
        <v>514</v>
      </c>
      <c r="E266" s="80"/>
      <c r="F266" s="82"/>
    </row>
    <row r="267" spans="1:6">
      <c r="A267" s="80" t="s">
        <v>151</v>
      </c>
      <c r="B267" s="80"/>
      <c r="C267" s="82"/>
      <c r="D267" s="233" t="s">
        <v>513</v>
      </c>
      <c r="E267" s="83"/>
      <c r="F267" s="82"/>
    </row>
    <row r="268" spans="1:6">
      <c r="A268" s="82"/>
      <c r="B268" s="82"/>
      <c r="C268" s="82"/>
      <c r="D268" s="82"/>
      <c r="E268" s="82"/>
      <c r="F268" s="82"/>
    </row>
    <row r="269" spans="1:6">
      <c r="A269" s="54" t="s">
        <v>67</v>
      </c>
      <c r="B269" s="76"/>
      <c r="C269" s="82"/>
      <c r="D269" s="54" t="s">
        <v>68</v>
      </c>
      <c r="E269" s="76"/>
      <c r="F269" s="82"/>
    </row>
    <row r="270" spans="1:6" ht="38.25">
      <c r="A270" s="17" t="s">
        <v>69</v>
      </c>
      <c r="B270" s="76"/>
      <c r="C270" s="82"/>
      <c r="D270" s="17" t="s">
        <v>72</v>
      </c>
      <c r="E270" s="76"/>
      <c r="F270" s="82"/>
    </row>
    <row r="271" spans="1:6">
      <c r="A271" s="80" t="s">
        <v>70</v>
      </c>
      <c r="B271" s="80"/>
      <c r="C271" s="82"/>
      <c r="D271" s="80" t="s">
        <v>73</v>
      </c>
      <c r="E271" s="80">
        <v>1</v>
      </c>
      <c r="F271" s="82"/>
    </row>
    <row r="272" spans="1:6" ht="25.5">
      <c r="A272" s="213" t="s">
        <v>487</v>
      </c>
      <c r="B272" s="80"/>
      <c r="C272" s="82"/>
      <c r="D272" s="80" t="s">
        <v>74</v>
      </c>
      <c r="E272" s="80"/>
      <c r="F272" s="82"/>
    </row>
    <row r="273" spans="1:6" ht="25.5">
      <c r="A273" s="213" t="s">
        <v>488</v>
      </c>
      <c r="B273" s="80">
        <v>3</v>
      </c>
      <c r="C273" s="82"/>
      <c r="D273" s="213" t="s">
        <v>508</v>
      </c>
      <c r="E273" s="80"/>
      <c r="F273" s="82"/>
    </row>
    <row r="274" spans="1:6" ht="25.5">
      <c r="A274" s="214" t="s">
        <v>489</v>
      </c>
      <c r="B274" s="80"/>
      <c r="C274" s="82"/>
      <c r="D274" s="233" t="s">
        <v>509</v>
      </c>
      <c r="E274" s="80"/>
      <c r="F274" s="82"/>
    </row>
    <row r="275" spans="1:6" ht="25.5">
      <c r="A275" s="86" t="s">
        <v>71</v>
      </c>
      <c r="B275" s="80"/>
      <c r="C275" s="82"/>
      <c r="D275" s="233" t="s">
        <v>510</v>
      </c>
      <c r="E275" s="80"/>
      <c r="F275" s="82"/>
    </row>
    <row r="276" spans="1:6">
      <c r="A276" s="82"/>
      <c r="B276" s="82"/>
      <c r="C276" s="82"/>
      <c r="D276" s="82"/>
      <c r="E276" s="82"/>
      <c r="F276" s="82"/>
    </row>
    <row r="277" spans="1:6">
      <c r="A277" s="54" t="s">
        <v>75</v>
      </c>
      <c r="B277" s="76"/>
      <c r="C277" s="82"/>
      <c r="D277" s="323"/>
      <c r="E277" s="323"/>
      <c r="F277" s="323"/>
    </row>
    <row r="278" spans="1:6" ht="51">
      <c r="A278" s="17" t="s">
        <v>76</v>
      </c>
      <c r="B278" s="76"/>
      <c r="C278" s="82"/>
      <c r="D278" s="323"/>
      <c r="E278" s="323"/>
      <c r="F278" s="323"/>
    </row>
    <row r="279" spans="1:6">
      <c r="A279" s="80" t="s">
        <v>61</v>
      </c>
      <c r="B279" s="80">
        <v>1</v>
      </c>
      <c r="C279" s="82"/>
      <c r="D279" s="323"/>
      <c r="E279" s="323"/>
      <c r="F279" s="323"/>
    </row>
    <row r="280" spans="1:6">
      <c r="A280" s="80" t="s">
        <v>62</v>
      </c>
      <c r="B280" s="80"/>
      <c r="C280" s="82"/>
      <c r="D280" s="323"/>
      <c r="E280" s="323"/>
      <c r="F280" s="323"/>
    </row>
    <row r="281" spans="1:6">
      <c r="A281" s="82"/>
      <c r="B281" s="82"/>
      <c r="C281" s="82"/>
      <c r="D281" s="211"/>
      <c r="E281" s="211"/>
      <c r="F281" s="211"/>
    </row>
    <row r="282" spans="1:6">
      <c r="A282" s="54" t="s">
        <v>102</v>
      </c>
      <c r="B282" s="17"/>
      <c r="C282" s="82"/>
      <c r="D282" s="211"/>
      <c r="E282" s="211"/>
      <c r="F282" s="211"/>
    </row>
    <row r="283" spans="1:6" ht="25.5">
      <c r="A283" s="17" t="s">
        <v>77</v>
      </c>
      <c r="B283" s="17"/>
      <c r="C283" s="82"/>
      <c r="D283" s="211"/>
      <c r="E283" s="211"/>
      <c r="F283" s="211"/>
    </row>
    <row r="284" spans="1:6">
      <c r="A284" s="55" t="s">
        <v>490</v>
      </c>
      <c r="B284" s="80"/>
      <c r="C284" s="82"/>
      <c r="D284" s="211"/>
      <c r="E284" s="211"/>
      <c r="F284" s="211"/>
    </row>
    <row r="285" spans="1:6">
      <c r="A285" s="80" t="s">
        <v>79</v>
      </c>
      <c r="B285" s="80">
        <v>2</v>
      </c>
      <c r="C285" s="82"/>
      <c r="D285" s="211"/>
      <c r="E285" s="211"/>
      <c r="F285" s="211"/>
    </row>
    <row r="286" spans="1:6">
      <c r="A286" s="55" t="s">
        <v>491</v>
      </c>
      <c r="B286" s="80"/>
      <c r="C286" s="82"/>
      <c r="D286" s="211"/>
      <c r="E286" s="211"/>
      <c r="F286" s="211"/>
    </row>
    <row r="287" spans="1:6">
      <c r="A287" s="80" t="s">
        <v>152</v>
      </c>
      <c r="B287" s="80"/>
      <c r="C287" s="82"/>
      <c r="D287" s="211"/>
      <c r="E287" s="211"/>
      <c r="F287" s="211"/>
    </row>
    <row r="288" spans="1:6">
      <c r="A288" s="80" t="s">
        <v>78</v>
      </c>
      <c r="B288" s="80"/>
      <c r="C288" s="82"/>
      <c r="D288" s="211"/>
      <c r="E288" s="211"/>
      <c r="F288" s="211"/>
    </row>
    <row r="289" spans="1:6">
      <c r="A289" s="82"/>
      <c r="B289" s="82"/>
      <c r="C289" s="82"/>
      <c r="D289" s="211"/>
      <c r="E289" s="211"/>
      <c r="F289" s="211"/>
    </row>
    <row r="290" spans="1:6" ht="15" thickBot="1">
      <c r="A290" s="84" t="str">
        <f>'SR Area C'!A87:D87</f>
        <v>C.1.1.8 Esame di idoneità abilitanti per l’iscrizione in alcuni ruoli</v>
      </c>
      <c r="B290" s="73"/>
      <c r="C290" s="73"/>
      <c r="D290" s="73"/>
      <c r="E290" s="73"/>
      <c r="F290" s="73"/>
    </row>
    <row r="291" spans="1:6">
      <c r="A291" s="371" t="s">
        <v>426</v>
      </c>
      <c r="B291" s="372"/>
      <c r="C291" s="74"/>
      <c r="D291" s="375" t="s">
        <v>427</v>
      </c>
      <c r="E291" s="372"/>
      <c r="F291" s="74"/>
    </row>
    <row r="292" spans="1:6" ht="13.5" thickBot="1">
      <c r="A292" s="373"/>
      <c r="B292" s="374"/>
      <c r="C292" s="75"/>
      <c r="D292" s="374"/>
      <c r="E292" s="374"/>
      <c r="F292" s="75"/>
    </row>
    <row r="293" spans="1:6">
      <c r="A293" s="53" t="s">
        <v>42</v>
      </c>
      <c r="B293" s="76"/>
      <c r="C293" s="77"/>
      <c r="D293" s="54" t="s">
        <v>50</v>
      </c>
      <c r="E293" s="76"/>
      <c r="F293" s="77"/>
    </row>
    <row r="294" spans="1:6" ht="76.5">
      <c r="A294" s="15" t="s">
        <v>49</v>
      </c>
      <c r="B294" s="76"/>
      <c r="C294" s="77"/>
      <c r="D294" s="78" t="s">
        <v>51</v>
      </c>
      <c r="E294" s="76"/>
      <c r="F294" s="77"/>
    </row>
    <row r="295" spans="1:6">
      <c r="A295" s="79" t="s">
        <v>43</v>
      </c>
      <c r="B295" s="80"/>
      <c r="C295" s="77"/>
      <c r="D295" s="80" t="s">
        <v>52</v>
      </c>
      <c r="E295" s="80"/>
      <c r="F295" s="77"/>
    </row>
    <row r="296" spans="1:6">
      <c r="A296" s="79" t="s">
        <v>44</v>
      </c>
      <c r="B296" s="80">
        <v>2</v>
      </c>
      <c r="C296" s="77"/>
      <c r="D296" s="80" t="s">
        <v>53</v>
      </c>
      <c r="E296" s="80"/>
      <c r="F296" s="77"/>
    </row>
    <row r="297" spans="1:6">
      <c r="A297" s="79" t="s">
        <v>45</v>
      </c>
      <c r="B297" s="80"/>
      <c r="C297" s="77"/>
      <c r="D297" s="80" t="s">
        <v>54</v>
      </c>
      <c r="E297" s="80">
        <v>3</v>
      </c>
      <c r="F297" s="77"/>
    </row>
    <row r="298" spans="1:6" ht="25.5">
      <c r="A298" s="79" t="s">
        <v>47</v>
      </c>
      <c r="B298" s="80"/>
      <c r="C298" s="77"/>
      <c r="D298" s="80" t="s">
        <v>55</v>
      </c>
      <c r="E298" s="80"/>
      <c r="F298" s="77"/>
    </row>
    <row r="299" spans="1:6">
      <c r="A299" s="79" t="s">
        <v>46</v>
      </c>
      <c r="B299" s="80"/>
      <c r="C299" s="77"/>
      <c r="D299" s="80" t="s">
        <v>56</v>
      </c>
      <c r="E299" s="80"/>
      <c r="F299" s="77"/>
    </row>
    <row r="300" spans="1:6">
      <c r="A300" s="81"/>
      <c r="B300" s="82"/>
      <c r="C300" s="82"/>
      <c r="D300" s="82"/>
      <c r="E300" s="82"/>
      <c r="F300" s="82"/>
    </row>
    <row r="301" spans="1:6">
      <c r="A301" s="54" t="s">
        <v>57</v>
      </c>
      <c r="B301" s="76"/>
      <c r="C301" s="82"/>
      <c r="D301" s="54" t="s">
        <v>58</v>
      </c>
      <c r="E301" s="76"/>
      <c r="F301" s="82"/>
    </row>
    <row r="302" spans="1:6" ht="63.75">
      <c r="A302" s="17" t="s">
        <v>59</v>
      </c>
      <c r="B302" s="76"/>
      <c r="C302" s="82"/>
      <c r="D302" s="17" t="s">
        <v>100</v>
      </c>
      <c r="E302" s="76"/>
      <c r="F302" s="82"/>
    </row>
    <row r="303" spans="1:6">
      <c r="A303" s="55" t="s">
        <v>481</v>
      </c>
      <c r="B303" s="80"/>
      <c r="C303" s="82"/>
      <c r="D303" s="80" t="s">
        <v>61</v>
      </c>
      <c r="E303" s="80">
        <v>1</v>
      </c>
      <c r="F303" s="82"/>
    </row>
    <row r="304" spans="1:6">
      <c r="A304" s="55" t="s">
        <v>484</v>
      </c>
      <c r="B304" s="80"/>
      <c r="C304" s="82"/>
      <c r="D304" s="55" t="s">
        <v>492</v>
      </c>
      <c r="E304" s="80"/>
      <c r="F304" s="82"/>
    </row>
    <row r="305" spans="1:6">
      <c r="A305" s="55" t="s">
        <v>482</v>
      </c>
      <c r="B305" s="80"/>
      <c r="C305" s="82"/>
      <c r="D305" s="80"/>
      <c r="E305" s="80"/>
      <c r="F305" s="82"/>
    </row>
    <row r="306" spans="1:6">
      <c r="A306" s="55" t="s">
        <v>483</v>
      </c>
      <c r="B306" s="80"/>
      <c r="C306" s="82"/>
      <c r="D306" s="80"/>
      <c r="E306" s="80"/>
      <c r="F306" s="82"/>
    </row>
    <row r="307" spans="1:6">
      <c r="A307" s="80" t="s">
        <v>60</v>
      </c>
      <c r="B307" s="80">
        <v>5</v>
      </c>
      <c r="C307" s="82"/>
      <c r="E307" s="80"/>
      <c r="F307" s="82"/>
    </row>
    <row r="308" spans="1:6">
      <c r="A308" s="82"/>
      <c r="B308" s="82"/>
      <c r="C308" s="82"/>
      <c r="D308" s="82"/>
      <c r="E308" s="82"/>
      <c r="F308" s="82"/>
    </row>
    <row r="309" spans="1:6">
      <c r="A309" s="54" t="s">
        <v>63</v>
      </c>
      <c r="B309" s="76"/>
      <c r="C309" s="82"/>
      <c r="D309" s="54" t="s">
        <v>64</v>
      </c>
      <c r="E309" s="76"/>
      <c r="F309" s="82"/>
    </row>
    <row r="310" spans="1:6" ht="38.25">
      <c r="A310" s="17" t="s">
        <v>65</v>
      </c>
      <c r="B310" s="76"/>
      <c r="C310" s="82"/>
      <c r="D310" s="17" t="s">
        <v>569</v>
      </c>
      <c r="E310" s="76"/>
      <c r="F310" s="82"/>
    </row>
    <row r="311" spans="1:6">
      <c r="A311" s="80" t="s">
        <v>66</v>
      </c>
      <c r="B311" s="80">
        <v>1</v>
      </c>
      <c r="C311" s="82"/>
      <c r="D311" s="80" t="s">
        <v>61</v>
      </c>
      <c r="E311" s="80">
        <v>1</v>
      </c>
      <c r="F311" s="82"/>
    </row>
    <row r="312" spans="1:6">
      <c r="A312" s="212" t="s">
        <v>485</v>
      </c>
      <c r="B312" s="80"/>
      <c r="C312" s="82"/>
      <c r="D312" s="233" t="s">
        <v>512</v>
      </c>
      <c r="E312" s="80"/>
      <c r="F312" s="82"/>
    </row>
    <row r="313" spans="1:6">
      <c r="A313" s="80" t="s">
        <v>150</v>
      </c>
      <c r="B313" s="80"/>
      <c r="C313" s="82"/>
      <c r="D313" s="233" t="s">
        <v>515</v>
      </c>
      <c r="E313" s="80"/>
      <c r="F313" s="82"/>
    </row>
    <row r="314" spans="1:6">
      <c r="A314" s="212" t="s">
        <v>486</v>
      </c>
      <c r="B314" s="80"/>
      <c r="C314" s="82"/>
      <c r="D314" s="233" t="s">
        <v>514</v>
      </c>
      <c r="E314" s="80"/>
      <c r="F314" s="82"/>
    </row>
    <row r="315" spans="1:6">
      <c r="A315" s="80" t="s">
        <v>151</v>
      </c>
      <c r="B315" s="80"/>
      <c r="C315" s="82"/>
      <c r="D315" s="233" t="s">
        <v>513</v>
      </c>
      <c r="E315" s="83"/>
      <c r="F315" s="82"/>
    </row>
    <row r="316" spans="1:6">
      <c r="A316" s="82"/>
      <c r="B316" s="82"/>
      <c r="C316" s="82"/>
      <c r="D316" s="82"/>
      <c r="E316" s="82"/>
      <c r="F316" s="82"/>
    </row>
    <row r="317" spans="1:6">
      <c r="A317" s="54" t="s">
        <v>67</v>
      </c>
      <c r="B317" s="76"/>
      <c r="C317" s="82"/>
      <c r="D317" s="54" t="s">
        <v>68</v>
      </c>
      <c r="E317" s="76"/>
      <c r="F317" s="82"/>
    </row>
    <row r="318" spans="1:6" ht="38.25">
      <c r="A318" s="17" t="s">
        <v>69</v>
      </c>
      <c r="B318" s="76"/>
      <c r="C318" s="82"/>
      <c r="D318" s="17" t="s">
        <v>72</v>
      </c>
      <c r="E318" s="76"/>
      <c r="F318" s="82"/>
    </row>
    <row r="319" spans="1:6">
      <c r="A319" s="80" t="s">
        <v>70</v>
      </c>
      <c r="B319" s="80"/>
      <c r="C319" s="82"/>
      <c r="D319" s="80" t="s">
        <v>73</v>
      </c>
      <c r="E319" s="80">
        <v>1</v>
      </c>
      <c r="F319" s="82"/>
    </row>
    <row r="320" spans="1:6" ht="25.5">
      <c r="A320" s="213" t="s">
        <v>487</v>
      </c>
      <c r="B320" s="80"/>
      <c r="C320" s="82"/>
      <c r="D320" s="80" t="s">
        <v>74</v>
      </c>
      <c r="E320" s="80"/>
      <c r="F320" s="82"/>
    </row>
    <row r="321" spans="1:6" ht="25.5">
      <c r="A321" s="213" t="s">
        <v>488</v>
      </c>
      <c r="B321" s="80">
        <v>3</v>
      </c>
      <c r="C321" s="82"/>
      <c r="D321" s="213" t="s">
        <v>508</v>
      </c>
      <c r="E321" s="80"/>
      <c r="F321" s="82"/>
    </row>
    <row r="322" spans="1:6" ht="25.5">
      <c r="A322" s="214" t="s">
        <v>489</v>
      </c>
      <c r="B322" s="80"/>
      <c r="C322" s="82"/>
      <c r="D322" s="233" t="s">
        <v>509</v>
      </c>
      <c r="E322" s="80"/>
      <c r="F322" s="82"/>
    </row>
    <row r="323" spans="1:6" ht="25.5">
      <c r="A323" s="86" t="s">
        <v>71</v>
      </c>
      <c r="B323" s="80"/>
      <c r="C323" s="82"/>
      <c r="D323" s="233" t="s">
        <v>510</v>
      </c>
      <c r="E323" s="80"/>
      <c r="F323" s="82"/>
    </row>
    <row r="324" spans="1:6">
      <c r="A324" s="82"/>
      <c r="B324" s="82"/>
      <c r="C324" s="82"/>
      <c r="D324" s="82"/>
      <c r="E324" s="82"/>
      <c r="F324" s="82"/>
    </row>
    <row r="325" spans="1:6">
      <c r="A325" s="54" t="s">
        <v>75</v>
      </c>
      <c r="B325" s="76"/>
      <c r="C325" s="82"/>
      <c r="D325" s="323"/>
      <c r="E325" s="323"/>
      <c r="F325" s="323"/>
    </row>
    <row r="326" spans="1:6" ht="51">
      <c r="A326" s="17" t="s">
        <v>76</v>
      </c>
      <c r="B326" s="76"/>
      <c r="C326" s="82"/>
      <c r="D326" s="323"/>
      <c r="E326" s="323"/>
      <c r="F326" s="323"/>
    </row>
    <row r="327" spans="1:6">
      <c r="A327" s="80" t="s">
        <v>61</v>
      </c>
      <c r="B327" s="80">
        <v>1</v>
      </c>
      <c r="C327" s="82"/>
      <c r="D327" s="323"/>
      <c r="E327" s="323"/>
      <c r="F327" s="323"/>
    </row>
    <row r="328" spans="1:6">
      <c r="A328" s="80" t="s">
        <v>62</v>
      </c>
      <c r="B328" s="80"/>
      <c r="C328" s="82"/>
      <c r="D328" s="323"/>
      <c r="E328" s="323"/>
      <c r="F328" s="323"/>
    </row>
    <row r="329" spans="1:6">
      <c r="A329" s="82"/>
      <c r="B329" s="82"/>
      <c r="C329" s="82"/>
      <c r="D329" s="211"/>
      <c r="E329" s="211"/>
      <c r="F329" s="211"/>
    </row>
    <row r="330" spans="1:6">
      <c r="A330" s="54" t="s">
        <v>102</v>
      </c>
      <c r="B330" s="17"/>
      <c r="C330" s="82"/>
      <c r="D330" s="211"/>
      <c r="E330" s="211"/>
      <c r="F330" s="211"/>
    </row>
    <row r="331" spans="1:6" ht="25.5">
      <c r="A331" s="17" t="s">
        <v>77</v>
      </c>
      <c r="B331" s="17"/>
      <c r="C331" s="82"/>
      <c r="D331" s="211"/>
      <c r="E331" s="211"/>
      <c r="F331" s="211"/>
    </row>
    <row r="332" spans="1:6">
      <c r="A332" s="55" t="s">
        <v>490</v>
      </c>
      <c r="B332" s="80"/>
      <c r="C332" s="82"/>
      <c r="D332" s="211"/>
      <c r="E332" s="211"/>
      <c r="F332" s="211"/>
    </row>
    <row r="333" spans="1:6">
      <c r="A333" s="80" t="s">
        <v>79</v>
      </c>
      <c r="B333" s="80">
        <v>2</v>
      </c>
      <c r="C333" s="82"/>
      <c r="D333" s="211"/>
      <c r="E333" s="211"/>
      <c r="F333" s="211"/>
    </row>
    <row r="334" spans="1:6">
      <c r="A334" s="55" t="s">
        <v>491</v>
      </c>
      <c r="B334" s="80"/>
      <c r="C334" s="82"/>
      <c r="D334" s="211"/>
      <c r="E334" s="211"/>
      <c r="F334" s="211"/>
    </row>
    <row r="335" spans="1:6">
      <c r="A335" s="80" t="s">
        <v>152</v>
      </c>
      <c r="B335" s="80"/>
      <c r="C335" s="82"/>
      <c r="D335" s="211"/>
      <c r="E335" s="211"/>
      <c r="F335" s="211"/>
    </row>
    <row r="336" spans="1:6">
      <c r="A336" s="80" t="s">
        <v>78</v>
      </c>
      <c r="B336" s="80"/>
      <c r="C336" s="82"/>
      <c r="D336" s="211"/>
      <c r="E336" s="211"/>
      <c r="F336" s="211"/>
    </row>
    <row r="337" spans="1:6">
      <c r="A337" s="82"/>
      <c r="B337" s="82"/>
      <c r="C337" s="82"/>
      <c r="D337" s="211"/>
      <c r="E337" s="211"/>
      <c r="F337" s="211"/>
    </row>
    <row r="338" spans="1:6" ht="15" thickBot="1">
      <c r="A338" s="84" t="str">
        <f>'SR Area C'!A101:D101</f>
        <v>C.2.1.1 Gestione istanze di cancellazione protesti</v>
      </c>
      <c r="B338" s="73"/>
      <c r="C338" s="73"/>
      <c r="D338" s="73"/>
      <c r="E338" s="73"/>
      <c r="F338" s="73"/>
    </row>
    <row r="339" spans="1:6">
      <c r="A339" s="371" t="s">
        <v>426</v>
      </c>
      <c r="B339" s="372"/>
      <c r="C339" s="74"/>
      <c r="D339" s="375" t="s">
        <v>427</v>
      </c>
      <c r="E339" s="372"/>
      <c r="F339" s="74"/>
    </row>
    <row r="340" spans="1:6" ht="13.5" thickBot="1">
      <c r="A340" s="373"/>
      <c r="B340" s="374"/>
      <c r="C340" s="75"/>
      <c r="D340" s="374"/>
      <c r="E340" s="374"/>
      <c r="F340" s="75"/>
    </row>
    <row r="341" spans="1:6">
      <c r="A341" s="53" t="s">
        <v>42</v>
      </c>
      <c r="B341" s="76"/>
      <c r="C341" s="77"/>
      <c r="D341" s="54" t="s">
        <v>50</v>
      </c>
      <c r="E341" s="76"/>
      <c r="F341" s="77"/>
    </row>
    <row r="342" spans="1:6" ht="76.5">
      <c r="A342" s="15" t="s">
        <v>49</v>
      </c>
      <c r="B342" s="76"/>
      <c r="C342" s="77"/>
      <c r="D342" s="78" t="s">
        <v>51</v>
      </c>
      <c r="E342" s="76"/>
      <c r="F342" s="77"/>
    </row>
    <row r="343" spans="1:6">
      <c r="A343" s="79" t="s">
        <v>43</v>
      </c>
      <c r="B343" s="80">
        <v>1</v>
      </c>
      <c r="C343" s="77"/>
      <c r="D343" s="80" t="s">
        <v>52</v>
      </c>
      <c r="E343" s="80"/>
      <c r="F343" s="77"/>
    </row>
    <row r="344" spans="1:6">
      <c r="A344" s="79" t="s">
        <v>44</v>
      </c>
      <c r="B344" s="80"/>
      <c r="C344" s="77"/>
      <c r="D344" s="80" t="s">
        <v>53</v>
      </c>
      <c r="E344" s="80">
        <v>2</v>
      </c>
      <c r="F344" s="77"/>
    </row>
    <row r="345" spans="1:6">
      <c r="A345" s="79" t="s">
        <v>45</v>
      </c>
      <c r="B345" s="80"/>
      <c r="C345" s="77"/>
      <c r="D345" s="80" t="s">
        <v>54</v>
      </c>
      <c r="E345" s="80"/>
      <c r="F345" s="77"/>
    </row>
    <row r="346" spans="1:6" ht="25.5">
      <c r="A346" s="79" t="s">
        <v>47</v>
      </c>
      <c r="B346" s="80"/>
      <c r="C346" s="77"/>
      <c r="D346" s="80" t="s">
        <v>55</v>
      </c>
      <c r="E346" s="80"/>
      <c r="F346" s="77"/>
    </row>
    <row r="347" spans="1:6">
      <c r="A347" s="79" t="s">
        <v>46</v>
      </c>
      <c r="B347" s="80"/>
      <c r="C347" s="77"/>
      <c r="D347" s="80" t="s">
        <v>56</v>
      </c>
      <c r="E347" s="80"/>
      <c r="F347" s="77"/>
    </row>
    <row r="348" spans="1:6">
      <c r="A348" s="81"/>
      <c r="B348" s="82"/>
      <c r="C348" s="82"/>
      <c r="D348" s="82"/>
      <c r="E348" s="82"/>
      <c r="F348" s="82"/>
    </row>
    <row r="349" spans="1:6">
      <c r="A349" s="54" t="s">
        <v>57</v>
      </c>
      <c r="B349" s="76"/>
      <c r="C349" s="82"/>
      <c r="D349" s="54" t="s">
        <v>58</v>
      </c>
      <c r="E349" s="76"/>
      <c r="F349" s="82"/>
    </row>
    <row r="350" spans="1:6" ht="63.75">
      <c r="A350" s="17" t="s">
        <v>59</v>
      </c>
      <c r="B350" s="76"/>
      <c r="C350" s="82"/>
      <c r="D350" s="17" t="s">
        <v>100</v>
      </c>
      <c r="E350" s="76"/>
      <c r="F350" s="82"/>
    </row>
    <row r="351" spans="1:6">
      <c r="A351" s="55" t="s">
        <v>481</v>
      </c>
      <c r="B351" s="80"/>
      <c r="C351" s="82"/>
      <c r="D351" s="80" t="s">
        <v>61</v>
      </c>
      <c r="E351" s="80">
        <v>1</v>
      </c>
      <c r="F351" s="82"/>
    </row>
    <row r="352" spans="1:6">
      <c r="A352" s="55" t="s">
        <v>484</v>
      </c>
      <c r="B352" s="80"/>
      <c r="C352" s="82"/>
      <c r="D352" s="55" t="s">
        <v>492</v>
      </c>
      <c r="E352" s="80"/>
      <c r="F352" s="82"/>
    </row>
    <row r="353" spans="1:6">
      <c r="A353" s="55" t="s">
        <v>482</v>
      </c>
      <c r="B353" s="80"/>
      <c r="C353" s="82"/>
      <c r="D353" s="80"/>
      <c r="E353" s="80"/>
      <c r="F353" s="82"/>
    </row>
    <row r="354" spans="1:6">
      <c r="A354" s="55" t="s">
        <v>483</v>
      </c>
      <c r="B354" s="80"/>
      <c r="C354" s="82"/>
      <c r="D354" s="80"/>
      <c r="E354" s="80"/>
      <c r="F354" s="82"/>
    </row>
    <row r="355" spans="1:6">
      <c r="A355" s="80" t="s">
        <v>60</v>
      </c>
      <c r="B355" s="80">
        <v>5</v>
      </c>
      <c r="C355" s="82"/>
      <c r="E355" s="80"/>
      <c r="F355" s="82"/>
    </row>
    <row r="356" spans="1:6">
      <c r="A356" s="82"/>
      <c r="B356" s="82"/>
      <c r="C356" s="82"/>
      <c r="D356" s="82"/>
      <c r="E356" s="82"/>
      <c r="F356" s="82"/>
    </row>
    <row r="357" spans="1:6">
      <c r="A357" s="54" t="s">
        <v>63</v>
      </c>
      <c r="B357" s="76"/>
      <c r="C357" s="82"/>
      <c r="D357" s="54" t="s">
        <v>64</v>
      </c>
      <c r="E357" s="76"/>
      <c r="F357" s="82"/>
    </row>
    <row r="358" spans="1:6" ht="38.25">
      <c r="A358" s="17" t="s">
        <v>65</v>
      </c>
      <c r="B358" s="76"/>
      <c r="C358" s="82"/>
      <c r="D358" s="17" t="s">
        <v>569</v>
      </c>
      <c r="E358" s="76"/>
      <c r="F358" s="82"/>
    </row>
    <row r="359" spans="1:6">
      <c r="A359" s="80" t="s">
        <v>66</v>
      </c>
      <c r="B359" s="80"/>
      <c r="C359" s="82"/>
      <c r="D359" s="80" t="s">
        <v>61</v>
      </c>
      <c r="E359" s="80">
        <v>1</v>
      </c>
      <c r="F359" s="82"/>
    </row>
    <row r="360" spans="1:6">
      <c r="A360" s="212" t="s">
        <v>485</v>
      </c>
      <c r="B360" s="80">
        <v>2</v>
      </c>
      <c r="C360" s="82"/>
      <c r="D360" s="233" t="s">
        <v>512</v>
      </c>
      <c r="E360" s="80"/>
      <c r="F360" s="82"/>
    </row>
    <row r="361" spans="1:6">
      <c r="A361" s="80" t="s">
        <v>150</v>
      </c>
      <c r="B361" s="80"/>
      <c r="C361" s="82"/>
      <c r="D361" s="233" t="s">
        <v>515</v>
      </c>
      <c r="E361" s="80"/>
      <c r="F361" s="82"/>
    </row>
    <row r="362" spans="1:6">
      <c r="A362" s="212" t="s">
        <v>486</v>
      </c>
      <c r="B362" s="80"/>
      <c r="C362" s="82"/>
      <c r="D362" s="233" t="s">
        <v>514</v>
      </c>
      <c r="E362" s="80"/>
      <c r="F362" s="82"/>
    </row>
    <row r="363" spans="1:6">
      <c r="A363" s="80" t="s">
        <v>151</v>
      </c>
      <c r="B363" s="80"/>
      <c r="C363" s="82"/>
      <c r="D363" s="233" t="s">
        <v>513</v>
      </c>
      <c r="E363" s="83"/>
      <c r="F363" s="82"/>
    </row>
    <row r="364" spans="1:6">
      <c r="A364" s="82"/>
      <c r="B364" s="82"/>
      <c r="C364" s="82"/>
      <c r="D364" s="82"/>
      <c r="E364" s="82"/>
      <c r="F364" s="82"/>
    </row>
    <row r="365" spans="1:6">
      <c r="A365" s="54" t="s">
        <v>67</v>
      </c>
      <c r="B365" s="76"/>
      <c r="C365" s="82"/>
      <c r="D365" s="54" t="s">
        <v>68</v>
      </c>
      <c r="E365" s="76"/>
      <c r="F365" s="82"/>
    </row>
    <row r="366" spans="1:6" ht="38.25">
      <c r="A366" s="17" t="s">
        <v>69</v>
      </c>
      <c r="B366" s="76"/>
      <c r="C366" s="82"/>
      <c r="D366" s="17" t="s">
        <v>72</v>
      </c>
      <c r="E366" s="76"/>
      <c r="F366" s="82"/>
    </row>
    <row r="367" spans="1:6">
      <c r="A367" s="80" t="s">
        <v>70</v>
      </c>
      <c r="B367" s="80"/>
      <c r="C367" s="82"/>
      <c r="D367" s="80" t="s">
        <v>73</v>
      </c>
      <c r="E367" s="80"/>
      <c r="F367" s="82"/>
    </row>
    <row r="368" spans="1:6" ht="25.5">
      <c r="A368" s="213" t="s">
        <v>487</v>
      </c>
      <c r="B368" s="80"/>
      <c r="C368" s="82"/>
      <c r="D368" s="80" t="s">
        <v>74</v>
      </c>
      <c r="E368" s="80">
        <v>2</v>
      </c>
      <c r="F368" s="82"/>
    </row>
    <row r="369" spans="1:6" ht="25.5">
      <c r="A369" s="213" t="s">
        <v>488</v>
      </c>
      <c r="B369" s="80">
        <v>3</v>
      </c>
      <c r="C369" s="82"/>
      <c r="D369" s="213" t="s">
        <v>508</v>
      </c>
      <c r="E369" s="80"/>
      <c r="F369" s="82"/>
    </row>
    <row r="370" spans="1:6" ht="25.5">
      <c r="A370" s="214" t="s">
        <v>489</v>
      </c>
      <c r="B370" s="80"/>
      <c r="C370" s="82"/>
      <c r="D370" s="233" t="s">
        <v>509</v>
      </c>
      <c r="E370" s="80"/>
      <c r="F370" s="82"/>
    </row>
    <row r="371" spans="1:6" ht="25.5">
      <c r="A371" s="86" t="s">
        <v>71</v>
      </c>
      <c r="B371" s="80"/>
      <c r="C371" s="82"/>
      <c r="D371" s="233" t="s">
        <v>510</v>
      </c>
      <c r="E371" s="80"/>
      <c r="F371" s="82"/>
    </row>
    <row r="372" spans="1:6">
      <c r="A372" s="82"/>
      <c r="B372" s="82"/>
      <c r="C372" s="82"/>
      <c r="D372" s="82"/>
      <c r="E372" s="82"/>
      <c r="F372" s="82"/>
    </row>
    <row r="373" spans="1:6">
      <c r="A373" s="54" t="s">
        <v>75</v>
      </c>
      <c r="B373" s="76"/>
      <c r="C373" s="82"/>
      <c r="D373" s="323"/>
      <c r="E373" s="323"/>
      <c r="F373" s="323"/>
    </row>
    <row r="374" spans="1:6" ht="51">
      <c r="A374" s="17" t="s">
        <v>76</v>
      </c>
      <c r="B374" s="76"/>
      <c r="C374" s="82"/>
      <c r="D374" s="323"/>
      <c r="E374" s="323"/>
      <c r="F374" s="323"/>
    </row>
    <row r="375" spans="1:6">
      <c r="A375" s="80" t="s">
        <v>61</v>
      </c>
      <c r="B375" s="80">
        <v>1</v>
      </c>
      <c r="C375" s="82"/>
      <c r="D375" s="323"/>
      <c r="E375" s="323"/>
      <c r="F375" s="323"/>
    </row>
    <row r="376" spans="1:6">
      <c r="A376" s="80" t="s">
        <v>62</v>
      </c>
      <c r="B376" s="80"/>
      <c r="C376" s="82"/>
      <c r="D376" s="323"/>
      <c r="E376" s="323"/>
      <c r="F376" s="323"/>
    </row>
    <row r="377" spans="1:6">
      <c r="A377" s="82"/>
      <c r="B377" s="82"/>
      <c r="C377" s="82"/>
      <c r="D377" s="211"/>
      <c r="E377" s="211"/>
      <c r="F377" s="211"/>
    </row>
    <row r="378" spans="1:6">
      <c r="A378" s="54" t="s">
        <v>102</v>
      </c>
      <c r="B378" s="17"/>
      <c r="C378" s="82"/>
      <c r="D378" s="211"/>
      <c r="E378" s="211"/>
      <c r="F378" s="211"/>
    </row>
    <row r="379" spans="1:6" ht="25.5">
      <c r="A379" s="17" t="s">
        <v>77</v>
      </c>
      <c r="B379" s="17"/>
      <c r="C379" s="82"/>
      <c r="D379" s="211"/>
      <c r="E379" s="211"/>
      <c r="F379" s="211"/>
    </row>
    <row r="380" spans="1:6">
      <c r="A380" s="55" t="s">
        <v>490</v>
      </c>
      <c r="B380" s="80"/>
      <c r="C380" s="82"/>
      <c r="D380" s="211"/>
      <c r="E380" s="211"/>
      <c r="F380" s="211"/>
    </row>
    <row r="381" spans="1:6">
      <c r="A381" s="80" t="s">
        <v>79</v>
      </c>
      <c r="B381" s="80">
        <v>2</v>
      </c>
      <c r="C381" s="82"/>
      <c r="D381" s="211"/>
      <c r="E381" s="211"/>
      <c r="F381" s="211"/>
    </row>
    <row r="382" spans="1:6">
      <c r="A382" s="55" t="s">
        <v>491</v>
      </c>
      <c r="B382" s="80"/>
      <c r="C382" s="82"/>
      <c r="D382" s="211"/>
      <c r="E382" s="211"/>
      <c r="F382" s="211"/>
    </row>
    <row r="383" spans="1:6">
      <c r="A383" s="80" t="s">
        <v>152</v>
      </c>
      <c r="B383" s="80"/>
      <c r="C383" s="82"/>
      <c r="D383" s="211"/>
      <c r="E383" s="211"/>
      <c r="F383" s="211"/>
    </row>
    <row r="384" spans="1:6">
      <c r="A384" s="80" t="s">
        <v>78</v>
      </c>
      <c r="B384" s="80"/>
      <c r="C384" s="82"/>
      <c r="D384" s="211"/>
      <c r="E384" s="211"/>
      <c r="F384" s="211"/>
    </row>
    <row r="385" spans="1:6">
      <c r="A385" s="82"/>
      <c r="B385" s="82"/>
      <c r="C385" s="82"/>
      <c r="D385" s="211"/>
      <c r="E385" s="211"/>
      <c r="F385" s="211"/>
    </row>
    <row r="386" spans="1:6" ht="15" thickBot="1">
      <c r="A386" s="84" t="str">
        <f>'SR Area C'!A115:D115</f>
        <v>C.2.1.2 Pubblicazioni elenchi protesti</v>
      </c>
      <c r="B386" s="73"/>
      <c r="C386" s="73"/>
      <c r="D386" s="73"/>
      <c r="E386" s="73"/>
      <c r="F386" s="73"/>
    </row>
    <row r="387" spans="1:6">
      <c r="A387" s="371" t="s">
        <v>426</v>
      </c>
      <c r="B387" s="372"/>
      <c r="C387" s="74"/>
      <c r="D387" s="375" t="s">
        <v>427</v>
      </c>
      <c r="E387" s="372"/>
      <c r="F387" s="74"/>
    </row>
    <row r="388" spans="1:6" ht="13.5" thickBot="1">
      <c r="A388" s="373"/>
      <c r="B388" s="374"/>
      <c r="C388" s="75"/>
      <c r="D388" s="374"/>
      <c r="E388" s="374"/>
      <c r="F388" s="75"/>
    </row>
    <row r="389" spans="1:6">
      <c r="A389" s="53" t="s">
        <v>42</v>
      </c>
      <c r="B389" s="76"/>
      <c r="C389" s="77"/>
      <c r="D389" s="54" t="s">
        <v>50</v>
      </c>
      <c r="E389" s="76"/>
      <c r="F389" s="77"/>
    </row>
    <row r="390" spans="1:6" ht="76.5">
      <c r="A390" s="15" t="s">
        <v>49</v>
      </c>
      <c r="B390" s="76"/>
      <c r="C390" s="77"/>
      <c r="D390" s="78" t="s">
        <v>51</v>
      </c>
      <c r="E390" s="76"/>
      <c r="F390" s="77"/>
    </row>
    <row r="391" spans="1:6">
      <c r="A391" s="79" t="s">
        <v>43</v>
      </c>
      <c r="B391" s="80">
        <v>1</v>
      </c>
      <c r="C391" s="77"/>
      <c r="D391" s="80" t="s">
        <v>52</v>
      </c>
      <c r="E391" s="80"/>
      <c r="F391" s="77"/>
    </row>
    <row r="392" spans="1:6">
      <c r="A392" s="79" t="s">
        <v>44</v>
      </c>
      <c r="B392" s="80"/>
      <c r="C392" s="77"/>
      <c r="D392" s="80" t="s">
        <v>53</v>
      </c>
      <c r="E392" s="80">
        <v>2</v>
      </c>
      <c r="F392" s="77"/>
    </row>
    <row r="393" spans="1:6">
      <c r="A393" s="79" t="s">
        <v>45</v>
      </c>
      <c r="B393" s="80"/>
      <c r="C393" s="77"/>
      <c r="D393" s="80" t="s">
        <v>54</v>
      </c>
      <c r="E393" s="80"/>
      <c r="F393" s="77"/>
    </row>
    <row r="394" spans="1:6" ht="25.5">
      <c r="A394" s="79" t="s">
        <v>47</v>
      </c>
      <c r="B394" s="80"/>
      <c r="C394" s="77"/>
      <c r="D394" s="80" t="s">
        <v>55</v>
      </c>
      <c r="E394" s="80"/>
      <c r="F394" s="77"/>
    </row>
    <row r="395" spans="1:6">
      <c r="A395" s="79" t="s">
        <v>46</v>
      </c>
      <c r="B395" s="80"/>
      <c r="C395" s="77"/>
      <c r="D395" s="80" t="s">
        <v>56</v>
      </c>
      <c r="E395" s="80"/>
      <c r="F395" s="77"/>
    </row>
    <row r="396" spans="1:6">
      <c r="A396" s="81"/>
      <c r="B396" s="82"/>
      <c r="C396" s="82"/>
      <c r="D396" s="82"/>
      <c r="E396" s="82"/>
      <c r="F396" s="82"/>
    </row>
    <row r="397" spans="1:6">
      <c r="A397" s="54" t="s">
        <v>57</v>
      </c>
      <c r="B397" s="76"/>
      <c r="C397" s="82"/>
      <c r="D397" s="54" t="s">
        <v>58</v>
      </c>
      <c r="E397" s="76"/>
      <c r="F397" s="82"/>
    </row>
    <row r="398" spans="1:6" ht="63.75">
      <c r="A398" s="17" t="s">
        <v>59</v>
      </c>
      <c r="B398" s="76"/>
      <c r="C398" s="82"/>
      <c r="D398" s="17" t="s">
        <v>100</v>
      </c>
      <c r="E398" s="76"/>
      <c r="F398" s="82"/>
    </row>
    <row r="399" spans="1:6">
      <c r="A399" s="55" t="s">
        <v>481</v>
      </c>
      <c r="B399" s="80"/>
      <c r="C399" s="82"/>
      <c r="D399" s="80" t="s">
        <v>61</v>
      </c>
      <c r="E399" s="80">
        <v>1</v>
      </c>
      <c r="F399" s="82"/>
    </row>
    <row r="400" spans="1:6">
      <c r="A400" s="55" t="s">
        <v>484</v>
      </c>
      <c r="B400" s="80"/>
      <c r="C400" s="82"/>
      <c r="D400" s="55" t="s">
        <v>492</v>
      </c>
      <c r="E400" s="80"/>
      <c r="F400" s="82"/>
    </row>
    <row r="401" spans="1:6">
      <c r="A401" s="55" t="s">
        <v>482</v>
      </c>
      <c r="B401" s="80"/>
      <c r="C401" s="82"/>
      <c r="D401" s="80"/>
      <c r="E401" s="80"/>
      <c r="F401" s="82"/>
    </row>
    <row r="402" spans="1:6">
      <c r="A402" s="55" t="s">
        <v>483</v>
      </c>
      <c r="B402" s="80"/>
      <c r="C402" s="82"/>
      <c r="D402" s="80"/>
      <c r="E402" s="80"/>
      <c r="F402" s="82"/>
    </row>
    <row r="403" spans="1:6">
      <c r="A403" s="80" t="s">
        <v>60</v>
      </c>
      <c r="B403" s="80">
        <v>5</v>
      </c>
      <c r="C403" s="82"/>
      <c r="E403" s="80"/>
      <c r="F403" s="82"/>
    </row>
    <row r="404" spans="1:6">
      <c r="A404" s="82"/>
      <c r="B404" s="82"/>
      <c r="C404" s="82"/>
      <c r="D404" s="82"/>
      <c r="E404" s="82"/>
      <c r="F404" s="82"/>
    </row>
    <row r="405" spans="1:6">
      <c r="A405" s="54" t="s">
        <v>63</v>
      </c>
      <c r="B405" s="76"/>
      <c r="C405" s="82"/>
      <c r="D405" s="54" t="s">
        <v>64</v>
      </c>
      <c r="E405" s="76"/>
      <c r="F405" s="82"/>
    </row>
    <row r="406" spans="1:6" ht="38.25">
      <c r="A406" s="17" t="s">
        <v>65</v>
      </c>
      <c r="B406" s="76"/>
      <c r="C406" s="82"/>
      <c r="D406" s="17" t="s">
        <v>569</v>
      </c>
      <c r="E406" s="76"/>
      <c r="F406" s="82"/>
    </row>
    <row r="407" spans="1:6">
      <c r="A407" s="80" t="s">
        <v>66</v>
      </c>
      <c r="B407" s="80"/>
      <c r="C407" s="82"/>
      <c r="D407" s="80" t="s">
        <v>61</v>
      </c>
      <c r="E407" s="80"/>
      <c r="F407" s="82"/>
    </row>
    <row r="408" spans="1:6">
      <c r="A408" s="212" t="s">
        <v>485</v>
      </c>
      <c r="B408" s="80">
        <v>2</v>
      </c>
      <c r="C408" s="82"/>
      <c r="D408" s="233" t="s">
        <v>512</v>
      </c>
      <c r="E408" s="80"/>
      <c r="F408" s="82"/>
    </row>
    <row r="409" spans="1:6">
      <c r="A409" s="80" t="s">
        <v>150</v>
      </c>
      <c r="B409" s="80"/>
      <c r="C409" s="82"/>
      <c r="D409" s="233" t="s">
        <v>515</v>
      </c>
      <c r="E409" s="80">
        <v>3</v>
      </c>
      <c r="F409" s="82"/>
    </row>
    <row r="410" spans="1:6">
      <c r="A410" s="212" t="s">
        <v>486</v>
      </c>
      <c r="B410" s="80"/>
      <c r="C410" s="82"/>
      <c r="D410" s="233" t="s">
        <v>514</v>
      </c>
      <c r="E410" s="80"/>
      <c r="F410" s="82"/>
    </row>
    <row r="411" spans="1:6">
      <c r="A411" s="80" t="s">
        <v>151</v>
      </c>
      <c r="B411" s="80"/>
      <c r="C411" s="82"/>
      <c r="D411" s="233" t="s">
        <v>513</v>
      </c>
      <c r="E411" s="83"/>
      <c r="F411" s="82"/>
    </row>
    <row r="412" spans="1:6">
      <c r="A412" s="82"/>
      <c r="B412" s="82"/>
      <c r="C412" s="82"/>
      <c r="D412" s="82"/>
      <c r="E412" s="82"/>
      <c r="F412" s="82"/>
    </row>
    <row r="413" spans="1:6">
      <c r="A413" s="54" t="s">
        <v>67</v>
      </c>
      <c r="B413" s="76"/>
      <c r="C413" s="82"/>
      <c r="D413" s="54" t="s">
        <v>68</v>
      </c>
      <c r="E413" s="76"/>
      <c r="F413" s="82"/>
    </row>
    <row r="414" spans="1:6" ht="38.25">
      <c r="A414" s="17" t="s">
        <v>69</v>
      </c>
      <c r="B414" s="76"/>
      <c r="C414" s="82"/>
      <c r="D414" s="17" t="s">
        <v>72</v>
      </c>
      <c r="E414" s="76"/>
      <c r="F414" s="82"/>
    </row>
    <row r="415" spans="1:6">
      <c r="A415" s="80" t="s">
        <v>70</v>
      </c>
      <c r="B415" s="80"/>
      <c r="C415" s="82"/>
      <c r="D415" s="80" t="s">
        <v>73</v>
      </c>
      <c r="E415" s="80"/>
      <c r="F415" s="82"/>
    </row>
    <row r="416" spans="1:6" ht="25.5">
      <c r="A416" s="213" t="s">
        <v>487</v>
      </c>
      <c r="B416" s="80"/>
      <c r="C416" s="82"/>
      <c r="D416" s="80" t="s">
        <v>74</v>
      </c>
      <c r="E416" s="80">
        <v>2</v>
      </c>
      <c r="F416" s="82"/>
    </row>
    <row r="417" spans="1:6" ht="25.5">
      <c r="A417" s="213" t="s">
        <v>488</v>
      </c>
      <c r="B417" s="80">
        <v>3</v>
      </c>
      <c r="C417" s="82"/>
      <c r="D417" s="213" t="s">
        <v>508</v>
      </c>
      <c r="E417" s="80"/>
      <c r="F417" s="82"/>
    </row>
    <row r="418" spans="1:6" ht="25.5">
      <c r="A418" s="214" t="s">
        <v>489</v>
      </c>
      <c r="B418" s="80"/>
      <c r="C418" s="82"/>
      <c r="D418" s="233" t="s">
        <v>509</v>
      </c>
      <c r="E418" s="80"/>
      <c r="F418" s="82"/>
    </row>
    <row r="419" spans="1:6" ht="25.5">
      <c r="A419" s="86" t="s">
        <v>71</v>
      </c>
      <c r="B419" s="80"/>
      <c r="C419" s="82"/>
      <c r="D419" s="233" t="s">
        <v>510</v>
      </c>
      <c r="E419" s="80"/>
      <c r="F419" s="82"/>
    </row>
    <row r="420" spans="1:6">
      <c r="A420" s="82"/>
      <c r="B420" s="82"/>
      <c r="C420" s="82"/>
      <c r="D420" s="82"/>
      <c r="E420" s="82"/>
      <c r="F420" s="82"/>
    </row>
    <row r="421" spans="1:6">
      <c r="A421" s="54" t="s">
        <v>75</v>
      </c>
      <c r="B421" s="76"/>
      <c r="C421" s="82"/>
      <c r="D421" s="323"/>
      <c r="E421" s="323"/>
      <c r="F421" s="323"/>
    </row>
    <row r="422" spans="1:6" ht="51">
      <c r="A422" s="17" t="s">
        <v>76</v>
      </c>
      <c r="B422" s="76"/>
      <c r="C422" s="82"/>
      <c r="D422" s="323"/>
      <c r="E422" s="323"/>
      <c r="F422" s="323"/>
    </row>
    <row r="423" spans="1:6">
      <c r="A423" s="80" t="s">
        <v>61</v>
      </c>
      <c r="B423" s="80">
        <v>1</v>
      </c>
      <c r="C423" s="82"/>
      <c r="D423" s="323"/>
      <c r="E423" s="323"/>
      <c r="F423" s="323"/>
    </row>
    <row r="424" spans="1:6">
      <c r="A424" s="80" t="s">
        <v>62</v>
      </c>
      <c r="B424" s="80"/>
      <c r="C424" s="82"/>
      <c r="D424" s="323"/>
      <c r="E424" s="323"/>
      <c r="F424" s="323"/>
    </row>
    <row r="425" spans="1:6">
      <c r="A425" s="82"/>
      <c r="B425" s="82"/>
      <c r="C425" s="82"/>
      <c r="D425" s="211"/>
      <c r="E425" s="211"/>
      <c r="F425" s="211"/>
    </row>
    <row r="426" spans="1:6">
      <c r="A426" s="54" t="s">
        <v>102</v>
      </c>
      <c r="B426" s="17"/>
      <c r="C426" s="82"/>
      <c r="D426" s="211"/>
      <c r="E426" s="211"/>
      <c r="F426" s="211"/>
    </row>
    <row r="427" spans="1:6" ht="25.5">
      <c r="A427" s="17" t="s">
        <v>77</v>
      </c>
      <c r="B427" s="17"/>
      <c r="C427" s="82"/>
      <c r="D427" s="211"/>
      <c r="E427" s="211"/>
      <c r="F427" s="211"/>
    </row>
    <row r="428" spans="1:6">
      <c r="A428" s="55" t="s">
        <v>490</v>
      </c>
      <c r="B428" s="80"/>
      <c r="C428" s="82"/>
      <c r="D428" s="211"/>
      <c r="E428" s="211"/>
      <c r="F428" s="211"/>
    </row>
    <row r="429" spans="1:6">
      <c r="A429" s="80" t="s">
        <v>79</v>
      </c>
      <c r="B429" s="80">
        <v>2</v>
      </c>
      <c r="C429" s="82"/>
      <c r="D429" s="211"/>
      <c r="E429" s="211"/>
      <c r="F429" s="211"/>
    </row>
    <row r="430" spans="1:6">
      <c r="A430" s="55" t="s">
        <v>491</v>
      </c>
      <c r="B430" s="80"/>
      <c r="C430" s="82"/>
      <c r="D430" s="211"/>
      <c r="E430" s="211"/>
      <c r="F430" s="211"/>
    </row>
    <row r="431" spans="1:6">
      <c r="A431" s="80" t="s">
        <v>152</v>
      </c>
      <c r="B431" s="80"/>
      <c r="C431" s="82"/>
      <c r="D431" s="211"/>
      <c r="E431" s="211"/>
      <c r="F431" s="211"/>
    </row>
    <row r="432" spans="1:6">
      <c r="A432" s="80" t="s">
        <v>78</v>
      </c>
      <c r="B432" s="80"/>
      <c r="C432" s="82"/>
      <c r="D432" s="211"/>
      <c r="E432" s="211"/>
      <c r="F432" s="211"/>
    </row>
    <row r="433" spans="1:6">
      <c r="A433" s="82"/>
      <c r="B433" s="82"/>
      <c r="C433" s="82"/>
      <c r="D433" s="211"/>
      <c r="E433" s="211"/>
      <c r="F433" s="211"/>
    </row>
    <row r="434" spans="1:6" ht="14.25">
      <c r="A434" s="84" t="str">
        <f>'SR Area C'!A129:D129</f>
        <v>C.2.2.1 Gestione domande brevetti e marchi</v>
      </c>
      <c r="B434" s="73"/>
      <c r="C434" s="73"/>
      <c r="D434" s="73"/>
      <c r="E434" s="73"/>
      <c r="F434" s="73"/>
    </row>
    <row r="435" spans="1:6" ht="13.5" thickBot="1">
      <c r="A435" s="81"/>
      <c r="B435" s="82"/>
      <c r="C435" s="82"/>
      <c r="D435" s="82"/>
      <c r="E435" s="82"/>
      <c r="F435" s="82"/>
    </row>
    <row r="436" spans="1:6">
      <c r="A436" s="371" t="s">
        <v>426</v>
      </c>
      <c r="B436" s="372"/>
      <c r="C436" s="74"/>
      <c r="D436" s="375" t="s">
        <v>427</v>
      </c>
      <c r="E436" s="372"/>
      <c r="F436" s="74"/>
    </row>
    <row r="437" spans="1:6" ht="13.5" thickBot="1">
      <c r="A437" s="373"/>
      <c r="B437" s="374"/>
      <c r="C437" s="75"/>
      <c r="D437" s="374"/>
      <c r="E437" s="374"/>
      <c r="F437" s="75"/>
    </row>
    <row r="438" spans="1:6">
      <c r="A438" s="53" t="s">
        <v>42</v>
      </c>
      <c r="B438" s="76"/>
      <c r="C438" s="77"/>
      <c r="D438" s="54" t="s">
        <v>50</v>
      </c>
      <c r="E438" s="76"/>
      <c r="F438" s="77"/>
    </row>
    <row r="439" spans="1:6" ht="76.5">
      <c r="A439" s="15" t="s">
        <v>49</v>
      </c>
      <c r="B439" s="76"/>
      <c r="C439" s="77"/>
      <c r="D439" s="78" t="s">
        <v>51</v>
      </c>
      <c r="E439" s="76"/>
      <c r="F439" s="77"/>
    </row>
    <row r="440" spans="1:6">
      <c r="A440" s="79" t="s">
        <v>43</v>
      </c>
      <c r="B440" s="80">
        <v>1</v>
      </c>
      <c r="C440" s="77"/>
      <c r="D440" s="80" t="s">
        <v>52</v>
      </c>
      <c r="E440" s="80">
        <v>1</v>
      </c>
      <c r="F440" s="77"/>
    </row>
    <row r="441" spans="1:6">
      <c r="A441" s="79" t="s">
        <v>44</v>
      </c>
      <c r="B441" s="80"/>
      <c r="C441" s="77"/>
      <c r="D441" s="80" t="s">
        <v>53</v>
      </c>
      <c r="E441" s="80"/>
      <c r="F441" s="77"/>
    </row>
    <row r="442" spans="1:6">
      <c r="A442" s="79" t="s">
        <v>45</v>
      </c>
      <c r="B442" s="80"/>
      <c r="C442" s="77"/>
      <c r="D442" s="80" t="s">
        <v>54</v>
      </c>
      <c r="E442" s="80"/>
      <c r="F442" s="77"/>
    </row>
    <row r="443" spans="1:6" ht="25.5">
      <c r="A443" s="79" t="s">
        <v>47</v>
      </c>
      <c r="B443" s="80"/>
      <c r="C443" s="77"/>
      <c r="D443" s="80" t="s">
        <v>55</v>
      </c>
      <c r="E443" s="80"/>
      <c r="F443" s="77"/>
    </row>
    <row r="444" spans="1:6">
      <c r="A444" s="79" t="s">
        <v>46</v>
      </c>
      <c r="B444" s="80"/>
      <c r="C444" s="77"/>
      <c r="D444" s="80" t="s">
        <v>56</v>
      </c>
      <c r="E444" s="80"/>
      <c r="F444" s="77"/>
    </row>
    <row r="445" spans="1:6">
      <c r="A445" s="81"/>
      <c r="B445" s="82"/>
      <c r="C445" s="82"/>
      <c r="D445" s="82"/>
      <c r="E445" s="82"/>
      <c r="F445" s="82"/>
    </row>
    <row r="446" spans="1:6">
      <c r="A446" s="54" t="s">
        <v>57</v>
      </c>
      <c r="B446" s="76"/>
      <c r="C446" s="82"/>
      <c r="D446" s="54" t="s">
        <v>58</v>
      </c>
      <c r="E446" s="76"/>
      <c r="F446" s="82"/>
    </row>
    <row r="447" spans="1:6" ht="63.75">
      <c r="A447" s="17" t="s">
        <v>59</v>
      </c>
      <c r="B447" s="76"/>
      <c r="C447" s="82"/>
      <c r="D447" s="17" t="s">
        <v>100</v>
      </c>
      <c r="E447" s="76"/>
      <c r="F447" s="82"/>
    </row>
    <row r="448" spans="1:6">
      <c r="A448" s="55" t="s">
        <v>481</v>
      </c>
      <c r="B448" s="80"/>
      <c r="C448" s="82"/>
      <c r="D448" s="80" t="s">
        <v>61</v>
      </c>
      <c r="E448" s="80">
        <v>1</v>
      </c>
      <c r="F448" s="82"/>
    </row>
    <row r="449" spans="1:6">
      <c r="A449" s="55" t="s">
        <v>484</v>
      </c>
      <c r="B449" s="80"/>
      <c r="C449" s="82"/>
      <c r="D449" s="55" t="s">
        <v>492</v>
      </c>
      <c r="E449" s="80"/>
      <c r="F449" s="82"/>
    </row>
    <row r="450" spans="1:6">
      <c r="A450" s="55" t="s">
        <v>482</v>
      </c>
      <c r="B450" s="80"/>
      <c r="C450" s="82"/>
      <c r="D450" s="80"/>
      <c r="E450" s="80"/>
      <c r="F450" s="82"/>
    </row>
    <row r="451" spans="1:6">
      <c r="A451" s="55" t="s">
        <v>483</v>
      </c>
      <c r="B451" s="80"/>
      <c r="C451" s="82"/>
      <c r="D451" s="80"/>
      <c r="E451" s="80"/>
      <c r="F451" s="82"/>
    </row>
    <row r="452" spans="1:6">
      <c r="A452" s="80" t="s">
        <v>60</v>
      </c>
      <c r="B452" s="80">
        <v>5</v>
      </c>
      <c r="C452" s="82"/>
      <c r="E452" s="80"/>
      <c r="F452" s="82"/>
    </row>
    <row r="453" spans="1:6">
      <c r="A453" s="82"/>
      <c r="B453" s="82"/>
      <c r="C453" s="82"/>
      <c r="D453" s="82"/>
      <c r="E453" s="82"/>
      <c r="F453" s="82"/>
    </row>
    <row r="454" spans="1:6">
      <c r="A454" s="54" t="s">
        <v>63</v>
      </c>
      <c r="B454" s="76"/>
      <c r="C454" s="82"/>
      <c r="D454" s="54" t="s">
        <v>64</v>
      </c>
      <c r="E454" s="76"/>
      <c r="F454" s="82"/>
    </row>
    <row r="455" spans="1:6" ht="38.25">
      <c r="A455" s="17" t="s">
        <v>65</v>
      </c>
      <c r="B455" s="76"/>
      <c r="C455" s="82"/>
      <c r="D455" s="17" t="s">
        <v>569</v>
      </c>
      <c r="E455" s="76"/>
      <c r="F455" s="82"/>
    </row>
    <row r="456" spans="1:6">
      <c r="A456" s="80" t="s">
        <v>66</v>
      </c>
      <c r="B456" s="80"/>
      <c r="C456" s="82"/>
      <c r="D456" s="80" t="s">
        <v>61</v>
      </c>
      <c r="E456" s="80"/>
      <c r="F456" s="82"/>
    </row>
    <row r="457" spans="1:6">
      <c r="A457" s="212" t="s">
        <v>485</v>
      </c>
      <c r="B457" s="80">
        <v>2</v>
      </c>
      <c r="C457" s="82"/>
      <c r="D457" s="233" t="s">
        <v>512</v>
      </c>
      <c r="E457" s="80"/>
      <c r="F457" s="82"/>
    </row>
    <row r="458" spans="1:6">
      <c r="A458" s="80" t="s">
        <v>150</v>
      </c>
      <c r="B458" s="80"/>
      <c r="C458" s="82"/>
      <c r="D458" s="233" t="s">
        <v>515</v>
      </c>
      <c r="E458" s="80"/>
      <c r="F458" s="82"/>
    </row>
    <row r="459" spans="1:6">
      <c r="A459" s="212" t="s">
        <v>486</v>
      </c>
      <c r="B459" s="80"/>
      <c r="C459" s="82"/>
      <c r="D459" s="233" t="s">
        <v>514</v>
      </c>
      <c r="E459" s="80"/>
      <c r="F459" s="82"/>
    </row>
    <row r="460" spans="1:6">
      <c r="A460" s="80" t="s">
        <v>151</v>
      </c>
      <c r="B460" s="80"/>
      <c r="C460" s="82"/>
      <c r="D460" s="233" t="s">
        <v>513</v>
      </c>
      <c r="E460" s="83">
        <v>5</v>
      </c>
      <c r="F460" s="82"/>
    </row>
    <row r="461" spans="1:6">
      <c r="A461" s="82"/>
      <c r="B461" s="82"/>
      <c r="C461" s="82"/>
      <c r="D461" s="82"/>
      <c r="E461" s="82"/>
      <c r="F461" s="82"/>
    </row>
    <row r="462" spans="1:6">
      <c r="A462" s="54" t="s">
        <v>67</v>
      </c>
      <c r="B462" s="76"/>
      <c r="C462" s="82"/>
      <c r="D462" s="54" t="s">
        <v>68</v>
      </c>
      <c r="E462" s="76"/>
      <c r="F462" s="82"/>
    </row>
    <row r="463" spans="1:6" ht="38.25">
      <c r="A463" s="17" t="s">
        <v>69</v>
      </c>
      <c r="B463" s="76"/>
      <c r="C463" s="82"/>
      <c r="D463" s="17" t="s">
        <v>72</v>
      </c>
      <c r="E463" s="76"/>
      <c r="F463" s="82"/>
    </row>
    <row r="464" spans="1:6">
      <c r="A464" s="80" t="s">
        <v>70</v>
      </c>
      <c r="B464" s="80"/>
      <c r="C464" s="82"/>
      <c r="D464" s="80" t="s">
        <v>73</v>
      </c>
      <c r="E464" s="80">
        <v>1</v>
      </c>
      <c r="F464" s="82"/>
    </row>
    <row r="465" spans="1:6" ht="25.5">
      <c r="A465" s="213" t="s">
        <v>487</v>
      </c>
      <c r="B465" s="80"/>
      <c r="C465" s="82"/>
      <c r="D465" s="80" t="s">
        <v>74</v>
      </c>
      <c r="E465" s="80"/>
      <c r="F465" s="82"/>
    </row>
    <row r="466" spans="1:6" ht="25.5">
      <c r="A466" s="213" t="s">
        <v>488</v>
      </c>
      <c r="B466" s="80">
        <v>3</v>
      </c>
      <c r="C466" s="82"/>
      <c r="D466" s="213" t="s">
        <v>508</v>
      </c>
      <c r="E466" s="80"/>
      <c r="F466" s="82"/>
    </row>
    <row r="467" spans="1:6" ht="25.5">
      <c r="A467" s="214" t="s">
        <v>489</v>
      </c>
      <c r="B467" s="80"/>
      <c r="C467" s="82"/>
      <c r="D467" s="233" t="s">
        <v>509</v>
      </c>
      <c r="E467" s="80"/>
      <c r="F467" s="82"/>
    </row>
    <row r="468" spans="1:6" ht="25.5">
      <c r="A468" s="86" t="s">
        <v>71</v>
      </c>
      <c r="B468" s="80"/>
      <c r="C468" s="82"/>
      <c r="D468" s="233" t="s">
        <v>510</v>
      </c>
      <c r="E468" s="80"/>
      <c r="F468" s="82"/>
    </row>
    <row r="469" spans="1:6">
      <c r="A469" s="82"/>
      <c r="B469" s="82"/>
      <c r="C469" s="82"/>
      <c r="D469" s="82"/>
      <c r="E469" s="82"/>
      <c r="F469" s="82"/>
    </row>
    <row r="470" spans="1:6">
      <c r="A470" s="54" t="s">
        <v>75</v>
      </c>
      <c r="B470" s="76"/>
      <c r="C470" s="82"/>
      <c r="D470" s="323"/>
      <c r="E470" s="323"/>
      <c r="F470" s="323"/>
    </row>
    <row r="471" spans="1:6" ht="51">
      <c r="A471" s="17" t="s">
        <v>76</v>
      </c>
      <c r="B471" s="76"/>
      <c r="C471" s="82"/>
      <c r="D471" s="323"/>
      <c r="E471" s="323"/>
      <c r="F471" s="323"/>
    </row>
    <row r="472" spans="1:6">
      <c r="A472" s="80" t="s">
        <v>61</v>
      </c>
      <c r="B472" s="80">
        <v>1</v>
      </c>
      <c r="C472" s="82"/>
      <c r="D472" s="323"/>
      <c r="E472" s="323"/>
      <c r="F472" s="323"/>
    </row>
    <row r="473" spans="1:6">
      <c r="A473" s="80" t="s">
        <v>62</v>
      </c>
      <c r="B473" s="80"/>
      <c r="C473" s="82"/>
      <c r="D473" s="323"/>
      <c r="E473" s="323"/>
      <c r="F473" s="323"/>
    </row>
    <row r="474" spans="1:6">
      <c r="A474" s="82"/>
      <c r="B474" s="82"/>
      <c r="C474" s="82"/>
      <c r="D474" s="211"/>
      <c r="E474" s="211"/>
      <c r="F474" s="211"/>
    </row>
    <row r="475" spans="1:6">
      <c r="A475" s="54" t="s">
        <v>102</v>
      </c>
      <c r="B475" s="17"/>
      <c r="C475" s="82"/>
      <c r="D475" s="211"/>
      <c r="E475" s="211"/>
      <c r="F475" s="211"/>
    </row>
    <row r="476" spans="1:6" ht="25.5">
      <c r="A476" s="17" t="s">
        <v>77</v>
      </c>
      <c r="B476" s="17"/>
      <c r="C476" s="82"/>
      <c r="D476" s="211"/>
      <c r="E476" s="211"/>
      <c r="F476" s="211"/>
    </row>
    <row r="477" spans="1:6">
      <c r="A477" s="55" t="s">
        <v>490</v>
      </c>
      <c r="B477" s="80"/>
      <c r="C477" s="82"/>
      <c r="D477" s="211"/>
      <c r="E477" s="211"/>
      <c r="F477" s="211"/>
    </row>
    <row r="478" spans="1:6">
      <c r="A478" s="80" t="s">
        <v>79</v>
      </c>
      <c r="B478" s="80">
        <v>2</v>
      </c>
      <c r="C478" s="82"/>
      <c r="D478" s="211"/>
      <c r="E478" s="211"/>
      <c r="F478" s="211"/>
    </row>
    <row r="479" spans="1:6">
      <c r="A479" s="55" t="s">
        <v>491</v>
      </c>
      <c r="B479" s="80"/>
      <c r="C479" s="82"/>
      <c r="D479" s="211"/>
      <c r="E479" s="211"/>
      <c r="F479" s="211"/>
    </row>
    <row r="480" spans="1:6">
      <c r="A480" s="80" t="s">
        <v>152</v>
      </c>
      <c r="B480" s="80"/>
      <c r="C480" s="82"/>
      <c r="D480" s="211"/>
      <c r="E480" s="211"/>
      <c r="F480" s="211"/>
    </row>
    <row r="481" spans="1:6">
      <c r="A481" s="80" t="s">
        <v>78</v>
      </c>
      <c r="B481" s="80"/>
      <c r="C481" s="82"/>
      <c r="D481" s="211"/>
      <c r="E481" s="211"/>
      <c r="F481" s="211"/>
    </row>
    <row r="482" spans="1:6">
      <c r="A482" s="82"/>
      <c r="B482" s="82"/>
      <c r="C482" s="82"/>
      <c r="D482" s="211"/>
      <c r="E482" s="211"/>
      <c r="F482" s="211"/>
    </row>
    <row r="483" spans="1:6" ht="15" thickBot="1">
      <c r="A483" s="84" t="str">
        <f>'SR Area C'!A143:D143</f>
        <v>C.2.2.2 Rilascio attestati brevetti e marchi</v>
      </c>
      <c r="B483" s="73"/>
      <c r="C483" s="73"/>
      <c r="D483" s="73"/>
      <c r="E483" s="73"/>
      <c r="F483" s="73"/>
    </row>
    <row r="484" spans="1:6">
      <c r="A484" s="371" t="s">
        <v>426</v>
      </c>
      <c r="B484" s="372"/>
      <c r="C484" s="74"/>
      <c r="D484" s="375" t="s">
        <v>427</v>
      </c>
      <c r="E484" s="372"/>
      <c r="F484" s="74"/>
    </row>
    <row r="485" spans="1:6" ht="13.5" thickBot="1">
      <c r="A485" s="373"/>
      <c r="B485" s="374"/>
      <c r="C485" s="75"/>
      <c r="D485" s="374"/>
      <c r="E485" s="374"/>
      <c r="F485" s="75"/>
    </row>
    <row r="486" spans="1:6">
      <c r="A486" s="53" t="s">
        <v>42</v>
      </c>
      <c r="B486" s="76"/>
      <c r="C486" s="77"/>
      <c r="D486" s="54" t="s">
        <v>50</v>
      </c>
      <c r="E486" s="76"/>
      <c r="F486" s="77"/>
    </row>
    <row r="487" spans="1:6" ht="76.5">
      <c r="A487" s="15" t="s">
        <v>49</v>
      </c>
      <c r="B487" s="76"/>
      <c r="C487" s="77"/>
      <c r="D487" s="78" t="s">
        <v>51</v>
      </c>
      <c r="E487" s="76"/>
      <c r="F487" s="77"/>
    </row>
    <row r="488" spans="1:6">
      <c r="A488" s="79" t="s">
        <v>43</v>
      </c>
      <c r="B488" s="80">
        <v>1</v>
      </c>
      <c r="C488" s="77"/>
      <c r="D488" s="80" t="s">
        <v>52</v>
      </c>
      <c r="E488" s="80">
        <v>1</v>
      </c>
      <c r="F488" s="77"/>
    </row>
    <row r="489" spans="1:6">
      <c r="A489" s="79" t="s">
        <v>44</v>
      </c>
      <c r="B489" s="80"/>
      <c r="C489" s="77"/>
      <c r="D489" s="80" t="s">
        <v>53</v>
      </c>
      <c r="E489" s="80"/>
      <c r="F489" s="77"/>
    </row>
    <row r="490" spans="1:6">
      <c r="A490" s="79" t="s">
        <v>45</v>
      </c>
      <c r="B490" s="80"/>
      <c r="C490" s="77"/>
      <c r="D490" s="80" t="s">
        <v>54</v>
      </c>
      <c r="E490" s="80"/>
      <c r="F490" s="77"/>
    </row>
    <row r="491" spans="1:6" ht="25.5">
      <c r="A491" s="79" t="s">
        <v>47</v>
      </c>
      <c r="B491" s="80"/>
      <c r="C491" s="77"/>
      <c r="D491" s="80" t="s">
        <v>55</v>
      </c>
      <c r="E491" s="80"/>
      <c r="F491" s="77"/>
    </row>
    <row r="492" spans="1:6">
      <c r="A492" s="79" t="s">
        <v>46</v>
      </c>
      <c r="B492" s="80"/>
      <c r="C492" s="77"/>
      <c r="D492" s="80" t="s">
        <v>56</v>
      </c>
      <c r="E492" s="80"/>
      <c r="F492" s="77"/>
    </row>
    <row r="493" spans="1:6">
      <c r="A493" s="81"/>
      <c r="B493" s="82"/>
      <c r="C493" s="82"/>
      <c r="D493" s="82"/>
      <c r="E493" s="82"/>
      <c r="F493" s="82"/>
    </row>
    <row r="494" spans="1:6">
      <c r="A494" s="54" t="s">
        <v>57</v>
      </c>
      <c r="B494" s="76"/>
      <c r="C494" s="82"/>
      <c r="D494" s="54" t="s">
        <v>58</v>
      </c>
      <c r="E494" s="76"/>
      <c r="F494" s="82"/>
    </row>
    <row r="495" spans="1:6" ht="63.75">
      <c r="A495" s="17" t="s">
        <v>59</v>
      </c>
      <c r="B495" s="76"/>
      <c r="C495" s="82"/>
      <c r="D495" s="17" t="s">
        <v>100</v>
      </c>
      <c r="E495" s="76"/>
      <c r="F495" s="82"/>
    </row>
    <row r="496" spans="1:6">
      <c r="A496" s="55" t="s">
        <v>481</v>
      </c>
      <c r="B496" s="80"/>
      <c r="C496" s="82"/>
      <c r="D496" s="80" t="s">
        <v>61</v>
      </c>
      <c r="E496" s="80">
        <v>1</v>
      </c>
      <c r="F496" s="82"/>
    </row>
    <row r="497" spans="1:6">
      <c r="A497" s="55" t="s">
        <v>484</v>
      </c>
      <c r="B497" s="80"/>
      <c r="C497" s="82"/>
      <c r="D497" s="55" t="s">
        <v>492</v>
      </c>
      <c r="E497" s="80"/>
      <c r="F497" s="82"/>
    </row>
    <row r="498" spans="1:6">
      <c r="A498" s="55" t="s">
        <v>482</v>
      </c>
      <c r="B498" s="80"/>
      <c r="C498" s="82"/>
      <c r="D498" s="80"/>
      <c r="E498" s="80"/>
      <c r="F498" s="82"/>
    </row>
    <row r="499" spans="1:6">
      <c r="A499" s="55" t="s">
        <v>483</v>
      </c>
      <c r="B499" s="80"/>
      <c r="C499" s="82"/>
      <c r="D499" s="80"/>
      <c r="E499" s="80"/>
      <c r="F499" s="82"/>
    </row>
    <row r="500" spans="1:6">
      <c r="A500" s="80" t="s">
        <v>60</v>
      </c>
      <c r="B500" s="80">
        <v>5</v>
      </c>
      <c r="C500" s="82"/>
      <c r="E500" s="80"/>
      <c r="F500" s="82"/>
    </row>
    <row r="501" spans="1:6">
      <c r="A501" s="82"/>
      <c r="B501" s="82"/>
      <c r="C501" s="82"/>
      <c r="D501" s="82"/>
      <c r="E501" s="82"/>
      <c r="F501" s="82"/>
    </row>
    <row r="502" spans="1:6">
      <c r="A502" s="54" t="s">
        <v>63</v>
      </c>
      <c r="B502" s="76"/>
      <c r="C502" s="82"/>
      <c r="D502" s="54" t="s">
        <v>64</v>
      </c>
      <c r="E502" s="76"/>
      <c r="F502" s="82"/>
    </row>
    <row r="503" spans="1:6" ht="38.25">
      <c r="A503" s="17" t="s">
        <v>65</v>
      </c>
      <c r="B503" s="76"/>
      <c r="C503" s="82"/>
      <c r="D503" s="17" t="s">
        <v>569</v>
      </c>
      <c r="E503" s="76"/>
      <c r="F503" s="82"/>
    </row>
    <row r="504" spans="1:6">
      <c r="A504" s="80" t="s">
        <v>66</v>
      </c>
      <c r="B504" s="80"/>
      <c r="C504" s="82"/>
      <c r="D504" s="80" t="s">
        <v>61</v>
      </c>
      <c r="E504" s="80"/>
      <c r="F504" s="82"/>
    </row>
    <row r="505" spans="1:6">
      <c r="A505" s="212" t="s">
        <v>485</v>
      </c>
      <c r="B505" s="80">
        <v>2</v>
      </c>
      <c r="C505" s="82"/>
      <c r="D505" s="233" t="s">
        <v>512</v>
      </c>
      <c r="E505" s="80"/>
      <c r="F505" s="82"/>
    </row>
    <row r="506" spans="1:6">
      <c r="A506" s="80" t="s">
        <v>150</v>
      </c>
      <c r="B506" s="80"/>
      <c r="C506" s="82"/>
      <c r="D506" s="233" t="s">
        <v>515</v>
      </c>
      <c r="E506" s="80"/>
      <c r="F506" s="82"/>
    </row>
    <row r="507" spans="1:6">
      <c r="A507" s="212" t="s">
        <v>486</v>
      </c>
      <c r="B507" s="80"/>
      <c r="C507" s="82"/>
      <c r="D507" s="233" t="s">
        <v>514</v>
      </c>
      <c r="E507" s="80"/>
      <c r="F507" s="82"/>
    </row>
    <row r="508" spans="1:6">
      <c r="A508" s="80" t="s">
        <v>151</v>
      </c>
      <c r="B508" s="80"/>
      <c r="C508" s="82"/>
      <c r="D508" s="233" t="s">
        <v>513</v>
      </c>
      <c r="E508" s="83">
        <v>5</v>
      </c>
      <c r="F508" s="82"/>
    </row>
    <row r="509" spans="1:6">
      <c r="A509" s="82"/>
      <c r="B509" s="82"/>
      <c r="C509" s="82"/>
      <c r="D509" s="82"/>
      <c r="E509" s="82"/>
      <c r="F509" s="82"/>
    </row>
    <row r="510" spans="1:6">
      <c r="A510" s="54" t="s">
        <v>67</v>
      </c>
      <c r="B510" s="76"/>
      <c r="C510" s="82"/>
      <c r="D510" s="54" t="s">
        <v>68</v>
      </c>
      <c r="E510" s="76"/>
      <c r="F510" s="82"/>
    </row>
    <row r="511" spans="1:6" ht="38.25">
      <c r="A511" s="17" t="s">
        <v>69</v>
      </c>
      <c r="B511" s="76"/>
      <c r="C511" s="82"/>
      <c r="D511" s="17" t="s">
        <v>72</v>
      </c>
      <c r="E511" s="76"/>
      <c r="F511" s="82"/>
    </row>
    <row r="512" spans="1:6">
      <c r="A512" s="80" t="s">
        <v>70</v>
      </c>
      <c r="B512" s="80"/>
      <c r="C512" s="82"/>
      <c r="D512" s="80" t="s">
        <v>73</v>
      </c>
      <c r="E512" s="80">
        <v>1</v>
      </c>
      <c r="F512" s="82"/>
    </row>
    <row r="513" spans="1:6" ht="25.5">
      <c r="A513" s="213" t="s">
        <v>487</v>
      </c>
      <c r="B513" s="80"/>
      <c r="C513" s="82"/>
      <c r="D513" s="80" t="s">
        <v>74</v>
      </c>
      <c r="E513" s="80"/>
      <c r="F513" s="82"/>
    </row>
    <row r="514" spans="1:6" ht="25.5">
      <c r="A514" s="213" t="s">
        <v>488</v>
      </c>
      <c r="B514" s="80">
        <v>3</v>
      </c>
      <c r="C514" s="82"/>
      <c r="D514" s="213" t="s">
        <v>508</v>
      </c>
      <c r="E514" s="80"/>
      <c r="F514" s="82"/>
    </row>
    <row r="515" spans="1:6" ht="25.5">
      <c r="A515" s="214" t="s">
        <v>489</v>
      </c>
      <c r="B515" s="80"/>
      <c r="C515" s="82"/>
      <c r="D515" s="233" t="s">
        <v>509</v>
      </c>
      <c r="E515" s="80"/>
      <c r="F515" s="82"/>
    </row>
    <row r="516" spans="1:6" ht="25.5">
      <c r="A516" s="86" t="s">
        <v>71</v>
      </c>
      <c r="B516" s="80"/>
      <c r="C516" s="82"/>
      <c r="D516" s="233" t="s">
        <v>510</v>
      </c>
      <c r="E516" s="80"/>
      <c r="F516" s="82"/>
    </row>
    <row r="517" spans="1:6">
      <c r="A517" s="82"/>
      <c r="B517" s="82"/>
      <c r="C517" s="82"/>
      <c r="D517" s="82"/>
      <c r="E517" s="82"/>
      <c r="F517" s="82"/>
    </row>
    <row r="518" spans="1:6">
      <c r="A518" s="54" t="s">
        <v>75</v>
      </c>
      <c r="B518" s="76"/>
      <c r="C518" s="82"/>
      <c r="D518" s="323"/>
      <c r="E518" s="323"/>
      <c r="F518" s="323"/>
    </row>
    <row r="519" spans="1:6" ht="51">
      <c r="A519" s="17" t="s">
        <v>76</v>
      </c>
      <c r="B519" s="76"/>
      <c r="C519" s="82"/>
      <c r="D519" s="323"/>
      <c r="E519" s="323"/>
      <c r="F519" s="323"/>
    </row>
    <row r="520" spans="1:6">
      <c r="A520" s="80" t="s">
        <v>61</v>
      </c>
      <c r="B520" s="80">
        <v>1</v>
      </c>
      <c r="C520" s="82"/>
      <c r="D520" s="323"/>
      <c r="E520" s="323"/>
      <c r="F520" s="323"/>
    </row>
    <row r="521" spans="1:6">
      <c r="A521" s="80" t="s">
        <v>62</v>
      </c>
      <c r="B521" s="80"/>
      <c r="C521" s="82"/>
      <c r="D521" s="323"/>
      <c r="E521" s="323"/>
      <c r="F521" s="323"/>
    </row>
    <row r="522" spans="1:6">
      <c r="A522" s="82"/>
      <c r="B522" s="82"/>
      <c r="C522" s="82"/>
      <c r="D522" s="211"/>
      <c r="E522" s="211"/>
      <c r="F522" s="211"/>
    </row>
    <row r="523" spans="1:6">
      <c r="A523" s="54" t="s">
        <v>102</v>
      </c>
      <c r="B523" s="17"/>
      <c r="C523" s="82"/>
      <c r="D523" s="211"/>
      <c r="E523" s="211"/>
      <c r="F523" s="211"/>
    </row>
    <row r="524" spans="1:6" ht="25.5">
      <c r="A524" s="17" t="s">
        <v>77</v>
      </c>
      <c r="B524" s="17"/>
      <c r="C524" s="82"/>
      <c r="D524" s="211"/>
      <c r="E524" s="211"/>
      <c r="F524" s="211"/>
    </row>
    <row r="525" spans="1:6">
      <c r="A525" s="55" t="s">
        <v>490</v>
      </c>
      <c r="B525" s="80"/>
      <c r="C525" s="82"/>
      <c r="D525" s="211"/>
      <c r="E525" s="211"/>
      <c r="F525" s="211"/>
    </row>
    <row r="526" spans="1:6">
      <c r="A526" s="80" t="s">
        <v>79</v>
      </c>
      <c r="B526" s="80">
        <v>2</v>
      </c>
      <c r="C526" s="82"/>
      <c r="D526" s="211"/>
      <c r="E526" s="211"/>
      <c r="F526" s="211"/>
    </row>
    <row r="527" spans="1:6">
      <c r="A527" s="55" t="s">
        <v>491</v>
      </c>
      <c r="B527" s="80"/>
      <c r="C527" s="82"/>
      <c r="D527" s="211"/>
      <c r="E527" s="211"/>
      <c r="F527" s="211"/>
    </row>
    <row r="528" spans="1:6">
      <c r="A528" s="80" t="s">
        <v>152</v>
      </c>
      <c r="B528" s="80"/>
      <c r="C528" s="82"/>
      <c r="D528" s="211"/>
      <c r="E528" s="211"/>
      <c r="F528" s="211"/>
    </row>
    <row r="529" spans="1:6">
      <c r="A529" s="80" t="s">
        <v>78</v>
      </c>
      <c r="B529" s="80"/>
      <c r="C529" s="82"/>
      <c r="D529" s="211"/>
      <c r="E529" s="211"/>
      <c r="F529" s="211"/>
    </row>
    <row r="530" spans="1:6">
      <c r="A530" s="82"/>
      <c r="B530" s="82"/>
      <c r="C530" s="82"/>
      <c r="D530" s="211"/>
      <c r="E530" s="211"/>
      <c r="F530" s="211"/>
    </row>
    <row r="531" spans="1:6" ht="15" thickBot="1">
      <c r="A531" s="84" t="str">
        <f>'SR Area C'!A157:D157</f>
        <v>C.2.5.1 Attività in materia di metrologia legale</v>
      </c>
      <c r="B531" s="73"/>
      <c r="C531" s="73"/>
      <c r="D531" s="73"/>
      <c r="E531" s="73"/>
      <c r="F531" s="73"/>
    </row>
    <row r="532" spans="1:6">
      <c r="A532" s="371" t="s">
        <v>426</v>
      </c>
      <c r="B532" s="372"/>
      <c r="C532" s="74"/>
      <c r="D532" s="375" t="s">
        <v>427</v>
      </c>
      <c r="E532" s="372"/>
      <c r="F532" s="74"/>
    </row>
    <row r="533" spans="1:6" ht="13.5" thickBot="1">
      <c r="A533" s="373"/>
      <c r="B533" s="374"/>
      <c r="C533" s="75"/>
      <c r="D533" s="374"/>
      <c r="E533" s="374"/>
      <c r="F533" s="75"/>
    </row>
    <row r="534" spans="1:6">
      <c r="A534" s="53" t="s">
        <v>42</v>
      </c>
      <c r="B534" s="76"/>
      <c r="C534" s="77"/>
      <c r="D534" s="54" t="s">
        <v>50</v>
      </c>
      <c r="E534" s="76"/>
      <c r="F534" s="77"/>
    </row>
    <row r="535" spans="1:6" ht="76.5">
      <c r="A535" s="15" t="s">
        <v>49</v>
      </c>
      <c r="B535" s="76"/>
      <c r="C535" s="77"/>
      <c r="D535" s="78" t="s">
        <v>51</v>
      </c>
      <c r="E535" s="76"/>
      <c r="F535" s="77"/>
    </row>
    <row r="536" spans="1:6">
      <c r="A536" s="79" t="s">
        <v>43</v>
      </c>
      <c r="B536" s="80">
        <v>1</v>
      </c>
      <c r="C536" s="77"/>
      <c r="D536" s="80" t="s">
        <v>52</v>
      </c>
      <c r="E536" s="80"/>
      <c r="F536" s="77"/>
    </row>
    <row r="537" spans="1:6">
      <c r="A537" s="79" t="s">
        <v>44</v>
      </c>
      <c r="B537" s="80"/>
      <c r="C537" s="77"/>
      <c r="D537" s="80" t="s">
        <v>53</v>
      </c>
      <c r="E537" s="80"/>
      <c r="F537" s="77"/>
    </row>
    <row r="538" spans="1:6">
      <c r="A538" s="79" t="s">
        <v>45</v>
      </c>
      <c r="B538" s="80"/>
      <c r="C538" s="77"/>
      <c r="D538" s="80" t="s">
        <v>54</v>
      </c>
      <c r="E538" s="80">
        <v>3</v>
      </c>
      <c r="F538" s="77"/>
    </row>
    <row r="539" spans="1:6" ht="25.5">
      <c r="A539" s="79" t="s">
        <v>47</v>
      </c>
      <c r="B539" s="80"/>
      <c r="C539" s="77"/>
      <c r="D539" s="80" t="s">
        <v>55</v>
      </c>
      <c r="E539" s="80"/>
      <c r="F539" s="77"/>
    </row>
    <row r="540" spans="1:6">
      <c r="A540" s="79" t="s">
        <v>46</v>
      </c>
      <c r="B540" s="80"/>
      <c r="C540" s="77"/>
      <c r="D540" s="80" t="s">
        <v>56</v>
      </c>
      <c r="E540" s="80"/>
      <c r="F540" s="77"/>
    </row>
    <row r="541" spans="1:6">
      <c r="A541" s="81"/>
      <c r="B541" s="82"/>
      <c r="C541" s="82"/>
      <c r="D541" s="82"/>
      <c r="E541" s="82"/>
      <c r="F541" s="82"/>
    </row>
    <row r="542" spans="1:6">
      <c r="A542" s="54" t="s">
        <v>57</v>
      </c>
      <c r="B542" s="76"/>
      <c r="C542" s="82"/>
      <c r="D542" s="54" t="s">
        <v>58</v>
      </c>
      <c r="E542" s="76"/>
      <c r="F542" s="82"/>
    </row>
    <row r="543" spans="1:6" ht="63.75">
      <c r="A543" s="17" t="s">
        <v>59</v>
      </c>
      <c r="B543" s="76"/>
      <c r="C543" s="82"/>
      <c r="D543" s="17" t="s">
        <v>100</v>
      </c>
      <c r="E543" s="76"/>
      <c r="F543" s="82"/>
    </row>
    <row r="544" spans="1:6">
      <c r="A544" s="55" t="s">
        <v>481</v>
      </c>
      <c r="B544" s="80"/>
      <c r="C544" s="82"/>
      <c r="D544" s="80" t="s">
        <v>61</v>
      </c>
      <c r="E544" s="80">
        <v>1</v>
      </c>
      <c r="F544" s="82"/>
    </row>
    <row r="545" spans="1:6">
      <c r="A545" s="55" t="s">
        <v>484</v>
      </c>
      <c r="B545" s="80"/>
      <c r="C545" s="82"/>
      <c r="D545" s="55" t="s">
        <v>492</v>
      </c>
      <c r="E545" s="80"/>
      <c r="F545" s="82"/>
    </row>
    <row r="546" spans="1:6">
      <c r="A546" s="55" t="s">
        <v>482</v>
      </c>
      <c r="B546" s="80"/>
      <c r="C546" s="82"/>
      <c r="D546" s="80"/>
      <c r="E546" s="80"/>
      <c r="F546" s="82"/>
    </row>
    <row r="547" spans="1:6">
      <c r="A547" s="55" t="s">
        <v>483</v>
      </c>
      <c r="B547" s="80"/>
      <c r="C547" s="82"/>
      <c r="D547" s="80"/>
      <c r="E547" s="80"/>
      <c r="F547" s="82"/>
    </row>
    <row r="548" spans="1:6">
      <c r="A548" s="80" t="s">
        <v>60</v>
      </c>
      <c r="B548" s="80">
        <v>5</v>
      </c>
      <c r="C548" s="82"/>
      <c r="E548" s="80"/>
      <c r="F548" s="82"/>
    </row>
    <row r="549" spans="1:6">
      <c r="A549" s="82"/>
      <c r="B549" s="82"/>
      <c r="C549" s="82"/>
      <c r="D549" s="82"/>
      <c r="E549" s="82"/>
      <c r="F549" s="82"/>
    </row>
    <row r="550" spans="1:6">
      <c r="A550" s="54" t="s">
        <v>63</v>
      </c>
      <c r="B550" s="76"/>
      <c r="C550" s="82"/>
      <c r="D550" s="54" t="s">
        <v>64</v>
      </c>
      <c r="E550" s="76"/>
      <c r="F550" s="82"/>
    </row>
    <row r="551" spans="1:6" ht="38.25">
      <c r="A551" s="17" t="s">
        <v>65</v>
      </c>
      <c r="B551" s="76"/>
      <c r="C551" s="82"/>
      <c r="D551" s="17" t="s">
        <v>569</v>
      </c>
      <c r="E551" s="76"/>
      <c r="F551" s="82"/>
    </row>
    <row r="552" spans="1:6">
      <c r="A552" s="80" t="s">
        <v>66</v>
      </c>
      <c r="B552" s="80"/>
      <c r="C552" s="82"/>
      <c r="D552" s="80" t="s">
        <v>61</v>
      </c>
      <c r="E552" s="80"/>
      <c r="F552" s="82"/>
    </row>
    <row r="553" spans="1:6">
      <c r="A553" s="212" t="s">
        <v>485</v>
      </c>
      <c r="B553" s="80"/>
      <c r="C553" s="82"/>
      <c r="D553" s="233" t="s">
        <v>512</v>
      </c>
      <c r="E553" s="80"/>
      <c r="F553" s="82"/>
    </row>
    <row r="554" spans="1:6">
      <c r="A554" s="80" t="s">
        <v>150</v>
      </c>
      <c r="B554" s="80">
        <v>3</v>
      </c>
      <c r="C554" s="82"/>
      <c r="D554" s="233" t="s">
        <v>515</v>
      </c>
      <c r="E554" s="80"/>
      <c r="F554" s="82"/>
    </row>
    <row r="555" spans="1:6">
      <c r="A555" s="212" t="s">
        <v>486</v>
      </c>
      <c r="B555" s="80"/>
      <c r="C555" s="82"/>
      <c r="D555" s="233" t="s">
        <v>514</v>
      </c>
      <c r="E555" s="80"/>
      <c r="F555" s="82"/>
    </row>
    <row r="556" spans="1:6">
      <c r="A556" s="80" t="s">
        <v>151</v>
      </c>
      <c r="B556" s="80"/>
      <c r="C556" s="82"/>
      <c r="D556" s="233" t="s">
        <v>513</v>
      </c>
      <c r="E556" s="83">
        <v>5</v>
      </c>
      <c r="F556" s="82"/>
    </row>
    <row r="557" spans="1:6">
      <c r="A557" s="82"/>
      <c r="B557" s="82"/>
      <c r="C557" s="82"/>
      <c r="D557" s="82"/>
      <c r="E557" s="82"/>
      <c r="F557" s="82"/>
    </row>
    <row r="558" spans="1:6">
      <c r="A558" s="54" t="s">
        <v>67</v>
      </c>
      <c r="B558" s="76"/>
      <c r="C558" s="82"/>
      <c r="D558" s="54" t="s">
        <v>68</v>
      </c>
      <c r="E558" s="76"/>
      <c r="F558" s="82"/>
    </row>
    <row r="559" spans="1:6" ht="38.25">
      <c r="A559" s="17" t="s">
        <v>69</v>
      </c>
      <c r="B559" s="76"/>
      <c r="C559" s="82"/>
      <c r="D559" s="17" t="s">
        <v>72</v>
      </c>
      <c r="E559" s="76"/>
      <c r="F559" s="82"/>
    </row>
    <row r="560" spans="1:6">
      <c r="A560" s="80" t="s">
        <v>70</v>
      </c>
      <c r="B560" s="80"/>
      <c r="C560" s="82"/>
      <c r="D560" s="80" t="s">
        <v>73</v>
      </c>
      <c r="E560" s="80">
        <v>1</v>
      </c>
      <c r="F560" s="82"/>
    </row>
    <row r="561" spans="1:6" ht="25.5">
      <c r="A561" s="213" t="s">
        <v>487</v>
      </c>
      <c r="B561" s="80"/>
      <c r="C561" s="82"/>
      <c r="D561" s="80" t="s">
        <v>74</v>
      </c>
      <c r="E561" s="80"/>
      <c r="F561" s="82"/>
    </row>
    <row r="562" spans="1:6" ht="25.5">
      <c r="A562" s="213" t="s">
        <v>488</v>
      </c>
      <c r="B562" s="80">
        <v>3</v>
      </c>
      <c r="C562" s="82"/>
      <c r="D562" s="213" t="s">
        <v>508</v>
      </c>
      <c r="E562" s="80"/>
      <c r="F562" s="82"/>
    </row>
    <row r="563" spans="1:6" ht="25.5">
      <c r="A563" s="214" t="s">
        <v>489</v>
      </c>
      <c r="B563" s="80"/>
      <c r="C563" s="82"/>
      <c r="D563" s="233" t="s">
        <v>509</v>
      </c>
      <c r="E563" s="80"/>
      <c r="F563" s="82"/>
    </row>
    <row r="564" spans="1:6" ht="25.5">
      <c r="A564" s="86" t="s">
        <v>71</v>
      </c>
      <c r="B564" s="80"/>
      <c r="C564" s="82"/>
      <c r="D564" s="233" t="s">
        <v>510</v>
      </c>
      <c r="E564" s="80"/>
      <c r="F564" s="82"/>
    </row>
    <row r="565" spans="1:6">
      <c r="A565" s="82"/>
      <c r="B565" s="82"/>
      <c r="C565" s="82"/>
      <c r="D565" s="82"/>
      <c r="E565" s="82"/>
      <c r="F565" s="82"/>
    </row>
    <row r="566" spans="1:6">
      <c r="A566" s="54" t="s">
        <v>75</v>
      </c>
      <c r="B566" s="76"/>
      <c r="C566" s="82"/>
      <c r="D566" s="323"/>
      <c r="E566" s="323"/>
      <c r="F566" s="323"/>
    </row>
    <row r="567" spans="1:6" ht="51">
      <c r="A567" s="17" t="s">
        <v>76</v>
      </c>
      <c r="B567" s="76"/>
      <c r="C567" s="82"/>
      <c r="D567" s="323"/>
      <c r="E567" s="323"/>
      <c r="F567" s="323"/>
    </row>
    <row r="568" spans="1:6">
      <c r="A568" s="80" t="s">
        <v>61</v>
      </c>
      <c r="B568" s="80">
        <v>1</v>
      </c>
      <c r="C568" s="82"/>
      <c r="D568" s="323"/>
      <c r="E568" s="323"/>
      <c r="F568" s="323"/>
    </row>
    <row r="569" spans="1:6">
      <c r="A569" s="80" t="s">
        <v>62</v>
      </c>
      <c r="B569" s="80"/>
      <c r="C569" s="82"/>
      <c r="D569" s="323"/>
      <c r="E569" s="323"/>
      <c r="F569" s="323"/>
    </row>
    <row r="570" spans="1:6">
      <c r="A570" s="82"/>
      <c r="B570" s="82"/>
      <c r="C570" s="82"/>
      <c r="D570" s="211"/>
      <c r="E570" s="211"/>
      <c r="F570" s="211"/>
    </row>
    <row r="571" spans="1:6">
      <c r="A571" s="54" t="s">
        <v>102</v>
      </c>
      <c r="B571" s="17"/>
      <c r="C571" s="82"/>
      <c r="D571" s="211"/>
      <c r="E571" s="211"/>
      <c r="F571" s="211"/>
    </row>
    <row r="572" spans="1:6" ht="25.5">
      <c r="A572" s="17" t="s">
        <v>77</v>
      </c>
      <c r="B572" s="17"/>
      <c r="C572" s="82"/>
      <c r="D572" s="211"/>
      <c r="E572" s="211"/>
      <c r="F572" s="211"/>
    </row>
    <row r="573" spans="1:6">
      <c r="A573" s="55" t="s">
        <v>490</v>
      </c>
      <c r="B573" s="80"/>
      <c r="C573" s="82"/>
      <c r="D573" s="211"/>
      <c r="E573" s="211"/>
      <c r="F573" s="211"/>
    </row>
    <row r="574" spans="1:6">
      <c r="A574" s="80" t="s">
        <v>79</v>
      </c>
      <c r="B574" s="80">
        <v>2</v>
      </c>
      <c r="C574" s="82"/>
      <c r="D574" s="211"/>
      <c r="E574" s="211"/>
      <c r="F574" s="211"/>
    </row>
    <row r="575" spans="1:6">
      <c r="A575" s="55" t="s">
        <v>491</v>
      </c>
      <c r="B575" s="80"/>
      <c r="C575" s="82"/>
      <c r="D575" s="211"/>
      <c r="E575" s="211"/>
      <c r="F575" s="211"/>
    </row>
    <row r="576" spans="1:6">
      <c r="A576" s="80" t="s">
        <v>152</v>
      </c>
      <c r="B576" s="80"/>
      <c r="C576" s="82"/>
      <c r="D576" s="211"/>
      <c r="E576" s="211"/>
      <c r="F576" s="211"/>
    </row>
    <row r="577" spans="1:6">
      <c r="A577" s="80" t="s">
        <v>78</v>
      </c>
      <c r="B577" s="80"/>
      <c r="C577" s="82"/>
      <c r="D577" s="211"/>
      <c r="E577" s="211"/>
      <c r="F577" s="211"/>
    </row>
    <row r="578" spans="1:6">
      <c r="A578" s="82"/>
      <c r="B578" s="82"/>
      <c r="C578" s="82"/>
      <c r="D578" s="211"/>
      <c r="E578" s="211"/>
      <c r="F578" s="211"/>
    </row>
  </sheetData>
  <mergeCells count="36">
    <mergeCell ref="D181:F184"/>
    <mergeCell ref="A2:B3"/>
    <mergeCell ref="D2:E3"/>
    <mergeCell ref="D36:F39"/>
    <mergeCell ref="A50:B51"/>
    <mergeCell ref="D50:E51"/>
    <mergeCell ref="D84:F87"/>
    <mergeCell ref="A98:B99"/>
    <mergeCell ref="D98:E99"/>
    <mergeCell ref="D132:F135"/>
    <mergeCell ref="A147:B148"/>
    <mergeCell ref="D147:E148"/>
    <mergeCell ref="D373:F376"/>
    <mergeCell ref="A195:B196"/>
    <mergeCell ref="D195:E196"/>
    <mergeCell ref="D229:F232"/>
    <mergeCell ref="A243:B244"/>
    <mergeCell ref="D243:E244"/>
    <mergeCell ref="D277:F280"/>
    <mergeCell ref="A291:B292"/>
    <mergeCell ref="D291:E292"/>
    <mergeCell ref="D325:F328"/>
    <mergeCell ref="A339:B340"/>
    <mergeCell ref="D339:E340"/>
    <mergeCell ref="D566:F569"/>
    <mergeCell ref="A387:B388"/>
    <mergeCell ref="D387:E388"/>
    <mergeCell ref="D421:F424"/>
    <mergeCell ref="A436:B437"/>
    <mergeCell ref="D436:E437"/>
    <mergeCell ref="D470:F473"/>
    <mergeCell ref="A484:B485"/>
    <mergeCell ref="D484:E485"/>
    <mergeCell ref="D518:F521"/>
    <mergeCell ref="A532:B533"/>
    <mergeCell ref="D532:E533"/>
  </mergeCells>
  <pageMargins left="0.23622047244094491" right="0.23622047244094491" top="0.74803149606299213" bottom="0.74803149606299213" header="0.31496062992125984" footer="0.31496062992125984"/>
  <pageSetup paperSize="9" scale="53" fitToHeight="0" orientation="portrait" horizontalDpi="4294967292" verticalDpi="4294967292" r:id="rId1"/>
</worksheet>
</file>

<file path=xl/worksheets/sheet16.xml><?xml version="1.0" encoding="utf-8"?>
<worksheet xmlns="http://schemas.openxmlformats.org/spreadsheetml/2006/main" xmlns:r="http://schemas.openxmlformats.org/officeDocument/2006/relationships">
  <sheetPr>
    <tabColor rgb="FF7030A0"/>
    <pageSetUpPr fitToPage="1"/>
  </sheetPr>
  <dimension ref="A1:F96"/>
  <sheetViews>
    <sheetView topLeftCell="A70" zoomScale="80" zoomScaleNormal="80" workbookViewId="0">
      <selection activeCell="L21" sqref="L21"/>
    </sheetView>
  </sheetViews>
  <sheetFormatPr defaultColWidth="11.42578125" defaultRowHeight="12.75"/>
  <cols>
    <col min="1" max="1" width="70.85546875" customWidth="1"/>
    <col min="2" max="2" width="2.28515625" bestFit="1" customWidth="1"/>
    <col min="3" max="3" width="2.140625" customWidth="1"/>
    <col min="4" max="4" width="71.42578125" customWidth="1"/>
    <col min="5" max="5" width="2.28515625" bestFit="1" customWidth="1"/>
    <col min="6" max="6" width="2.140625" customWidth="1"/>
  </cols>
  <sheetData>
    <row r="1" spans="1:6" ht="15" thickBot="1">
      <c r="A1" s="84" t="str">
        <f>'SR Area D'!A3:D3</f>
        <v>D.01 Erogazione di incentivi, sovvenzioni e contributi finanziari a privati</v>
      </c>
      <c r="B1" s="73"/>
      <c r="C1" s="73"/>
      <c r="D1" s="73"/>
      <c r="E1" s="73"/>
      <c r="F1" s="73"/>
    </row>
    <row r="2" spans="1:6" ht="12.75" customHeight="1">
      <c r="A2" s="371" t="s">
        <v>426</v>
      </c>
      <c r="B2" s="372"/>
      <c r="C2" s="74"/>
      <c r="D2" s="375" t="s">
        <v>427</v>
      </c>
      <c r="E2" s="372"/>
      <c r="F2" s="74"/>
    </row>
    <row r="3" spans="1:6" ht="25.5" customHeight="1" thickBot="1">
      <c r="A3" s="373"/>
      <c r="B3" s="374"/>
      <c r="C3" s="75"/>
      <c r="D3" s="374"/>
      <c r="E3" s="374"/>
      <c r="F3" s="75"/>
    </row>
    <row r="4" spans="1:6">
      <c r="A4" s="53" t="s">
        <v>42</v>
      </c>
      <c r="B4" s="76"/>
      <c r="C4" s="77"/>
      <c r="D4" s="54" t="s">
        <v>50</v>
      </c>
      <c r="E4" s="76"/>
      <c r="F4" s="77"/>
    </row>
    <row r="5" spans="1:6" ht="76.5">
      <c r="A5" s="15" t="s">
        <v>49</v>
      </c>
      <c r="B5" s="76"/>
      <c r="C5" s="77"/>
      <c r="D5" s="78" t="s">
        <v>51</v>
      </c>
      <c r="E5" s="76"/>
      <c r="F5" s="77"/>
    </row>
    <row r="6" spans="1:6">
      <c r="A6" s="79" t="s">
        <v>43</v>
      </c>
      <c r="B6" s="80">
        <v>1</v>
      </c>
      <c r="C6" s="77"/>
      <c r="D6" s="80" t="s">
        <v>52</v>
      </c>
      <c r="E6" s="80">
        <v>1</v>
      </c>
      <c r="F6" s="77"/>
    </row>
    <row r="7" spans="1:6">
      <c r="A7" s="79" t="s">
        <v>44</v>
      </c>
      <c r="B7" s="80">
        <v>2</v>
      </c>
      <c r="C7" s="77"/>
      <c r="D7" s="80" t="s">
        <v>53</v>
      </c>
      <c r="E7" s="80">
        <v>2</v>
      </c>
      <c r="F7" s="77"/>
    </row>
    <row r="8" spans="1:6">
      <c r="A8" s="79" t="s">
        <v>45</v>
      </c>
      <c r="B8" s="80">
        <v>3</v>
      </c>
      <c r="C8" s="77"/>
      <c r="D8" s="80" t="s">
        <v>54</v>
      </c>
      <c r="E8" s="80">
        <v>3</v>
      </c>
      <c r="F8" s="77"/>
    </row>
    <row r="9" spans="1:6" ht="25.5">
      <c r="A9" s="79" t="s">
        <v>47</v>
      </c>
      <c r="B9" s="80">
        <v>4</v>
      </c>
      <c r="C9" s="77"/>
      <c r="D9" s="80" t="s">
        <v>55</v>
      </c>
      <c r="E9" s="80">
        <v>4</v>
      </c>
      <c r="F9" s="77"/>
    </row>
    <row r="10" spans="1:6">
      <c r="A10" s="79" t="s">
        <v>46</v>
      </c>
      <c r="B10" s="80">
        <v>5</v>
      </c>
      <c r="C10" s="77"/>
      <c r="D10" s="80" t="s">
        <v>56</v>
      </c>
      <c r="E10" s="80">
        <v>5</v>
      </c>
      <c r="F10" s="77"/>
    </row>
    <row r="11" spans="1:6">
      <c r="A11" s="81"/>
      <c r="B11" s="82"/>
      <c r="C11" s="82"/>
      <c r="D11" s="82"/>
      <c r="E11" s="82"/>
      <c r="F11" s="82"/>
    </row>
    <row r="12" spans="1:6">
      <c r="A12" s="54" t="s">
        <v>57</v>
      </c>
      <c r="B12" s="76"/>
      <c r="C12" s="82"/>
      <c r="D12" s="54" t="s">
        <v>58</v>
      </c>
      <c r="E12" s="76"/>
      <c r="F12" s="82"/>
    </row>
    <row r="13" spans="1:6" ht="63.75">
      <c r="A13" s="17" t="s">
        <v>59</v>
      </c>
      <c r="B13" s="76"/>
      <c r="C13" s="82"/>
      <c r="D13" s="17" t="s">
        <v>100</v>
      </c>
      <c r="E13" s="76"/>
      <c r="F13" s="82"/>
    </row>
    <row r="14" spans="1:6">
      <c r="A14" s="55" t="s">
        <v>481</v>
      </c>
      <c r="B14" s="80">
        <v>1</v>
      </c>
      <c r="C14" s="82"/>
      <c r="D14" s="80" t="s">
        <v>61</v>
      </c>
      <c r="E14" s="80">
        <v>1</v>
      </c>
      <c r="F14" s="82"/>
    </row>
    <row r="15" spans="1:6">
      <c r="A15" s="55" t="s">
        <v>484</v>
      </c>
      <c r="B15" s="80">
        <v>2</v>
      </c>
      <c r="C15" s="82"/>
      <c r="D15" s="55" t="s">
        <v>492</v>
      </c>
      <c r="E15" s="80">
        <v>5</v>
      </c>
      <c r="F15" s="82"/>
    </row>
    <row r="16" spans="1:6">
      <c r="A16" s="55" t="s">
        <v>482</v>
      </c>
      <c r="B16" s="80">
        <v>3</v>
      </c>
      <c r="C16" s="82"/>
      <c r="D16" s="80"/>
      <c r="E16" s="80"/>
      <c r="F16" s="82"/>
    </row>
    <row r="17" spans="1:6">
      <c r="A17" s="55" t="s">
        <v>483</v>
      </c>
      <c r="B17" s="80">
        <v>4</v>
      </c>
      <c r="C17" s="82"/>
      <c r="D17" s="80"/>
      <c r="E17" s="80"/>
      <c r="F17" s="82"/>
    </row>
    <row r="18" spans="1:6">
      <c r="A18" s="80" t="s">
        <v>60</v>
      </c>
      <c r="B18" s="80">
        <v>5</v>
      </c>
      <c r="C18" s="82"/>
      <c r="E18" s="80"/>
      <c r="F18" s="82"/>
    </row>
    <row r="19" spans="1:6">
      <c r="A19" s="82"/>
      <c r="B19" s="82"/>
      <c r="C19" s="82"/>
      <c r="D19" s="82"/>
      <c r="E19" s="82"/>
      <c r="F19" s="82"/>
    </row>
    <row r="20" spans="1:6">
      <c r="A20" s="54" t="s">
        <v>63</v>
      </c>
      <c r="B20" s="76"/>
      <c r="C20" s="82"/>
      <c r="D20" s="54" t="s">
        <v>64</v>
      </c>
      <c r="E20" s="76"/>
      <c r="F20" s="82"/>
    </row>
    <row r="21" spans="1:6" ht="38.25">
      <c r="A21" s="17" t="s">
        <v>65</v>
      </c>
      <c r="B21" s="76"/>
      <c r="C21" s="82"/>
      <c r="D21" s="17" t="s">
        <v>569</v>
      </c>
      <c r="E21" s="76"/>
      <c r="F21" s="82"/>
    </row>
    <row r="22" spans="1:6">
      <c r="A22" s="80" t="s">
        <v>66</v>
      </c>
      <c r="B22" s="80">
        <v>1</v>
      </c>
      <c r="C22" s="82"/>
      <c r="D22" s="80" t="s">
        <v>61</v>
      </c>
      <c r="E22" s="80">
        <v>1</v>
      </c>
      <c r="F22" s="82"/>
    </row>
    <row r="23" spans="1:6">
      <c r="A23" s="212" t="s">
        <v>485</v>
      </c>
      <c r="B23" s="80">
        <v>2</v>
      </c>
      <c r="C23" s="82"/>
      <c r="D23" s="233" t="s">
        <v>512</v>
      </c>
      <c r="E23" s="80">
        <v>2</v>
      </c>
      <c r="F23" s="82"/>
    </row>
    <row r="24" spans="1:6">
      <c r="A24" s="80" t="s">
        <v>150</v>
      </c>
      <c r="B24" s="80">
        <v>3</v>
      </c>
      <c r="C24" s="82"/>
      <c r="D24" s="233" t="s">
        <v>515</v>
      </c>
      <c r="E24" s="80">
        <v>3</v>
      </c>
      <c r="F24" s="82"/>
    </row>
    <row r="25" spans="1:6">
      <c r="A25" s="212" t="s">
        <v>486</v>
      </c>
      <c r="B25" s="80">
        <v>4</v>
      </c>
      <c r="C25" s="82"/>
      <c r="D25" s="233" t="s">
        <v>514</v>
      </c>
      <c r="E25" s="80">
        <v>4</v>
      </c>
      <c r="F25" s="82"/>
    </row>
    <row r="26" spans="1:6">
      <c r="A26" s="80" t="s">
        <v>151</v>
      </c>
      <c r="B26" s="80">
        <v>5</v>
      </c>
      <c r="C26" s="82"/>
      <c r="D26" s="233" t="s">
        <v>513</v>
      </c>
      <c r="E26" s="83">
        <v>5</v>
      </c>
      <c r="F26" s="82"/>
    </row>
    <row r="27" spans="1:6">
      <c r="A27" s="82"/>
      <c r="B27" s="82"/>
      <c r="C27" s="82"/>
      <c r="D27" s="82"/>
      <c r="E27" s="82"/>
      <c r="F27" s="82"/>
    </row>
    <row r="28" spans="1:6">
      <c r="A28" s="54" t="s">
        <v>67</v>
      </c>
      <c r="B28" s="76"/>
      <c r="C28" s="82"/>
      <c r="D28" s="54" t="s">
        <v>68</v>
      </c>
      <c r="E28" s="76"/>
      <c r="F28" s="82"/>
    </row>
    <row r="29" spans="1:6" ht="38.25">
      <c r="A29" s="17" t="s">
        <v>69</v>
      </c>
      <c r="B29" s="76"/>
      <c r="C29" s="82"/>
      <c r="D29" s="17" t="s">
        <v>72</v>
      </c>
      <c r="E29" s="76"/>
      <c r="F29" s="82"/>
    </row>
    <row r="30" spans="1:6">
      <c r="A30" s="80" t="s">
        <v>70</v>
      </c>
      <c r="B30" s="80">
        <v>1</v>
      </c>
      <c r="C30" s="82"/>
      <c r="D30" s="80" t="s">
        <v>73</v>
      </c>
      <c r="E30" s="80">
        <v>1</v>
      </c>
      <c r="F30" s="82"/>
    </row>
    <row r="31" spans="1:6" ht="25.5">
      <c r="A31" s="213" t="s">
        <v>487</v>
      </c>
      <c r="B31" s="80">
        <v>2</v>
      </c>
      <c r="C31" s="82"/>
      <c r="D31" s="80" t="s">
        <v>74</v>
      </c>
      <c r="E31" s="80">
        <v>2</v>
      </c>
      <c r="F31" s="82"/>
    </row>
    <row r="32" spans="1:6" ht="25.5">
      <c r="A32" s="213" t="s">
        <v>488</v>
      </c>
      <c r="B32" s="80">
        <v>3</v>
      </c>
      <c r="C32" s="82"/>
      <c r="D32" s="213" t="s">
        <v>508</v>
      </c>
      <c r="E32" s="80">
        <v>3</v>
      </c>
      <c r="F32" s="82"/>
    </row>
    <row r="33" spans="1:6" ht="25.5">
      <c r="A33" s="214" t="s">
        <v>489</v>
      </c>
      <c r="B33" s="80">
        <v>4</v>
      </c>
      <c r="C33" s="82"/>
      <c r="D33" s="233" t="s">
        <v>509</v>
      </c>
      <c r="E33" s="80">
        <v>4</v>
      </c>
      <c r="F33" s="82"/>
    </row>
    <row r="34" spans="1:6" ht="25.5">
      <c r="A34" s="86" t="s">
        <v>71</v>
      </c>
      <c r="B34" s="80">
        <v>5</v>
      </c>
      <c r="C34" s="82"/>
      <c r="D34" s="233" t="s">
        <v>510</v>
      </c>
      <c r="E34" s="80">
        <v>5</v>
      </c>
      <c r="F34" s="82"/>
    </row>
    <row r="35" spans="1:6">
      <c r="A35" s="82"/>
      <c r="B35" s="82"/>
      <c r="C35" s="82"/>
      <c r="D35" s="82"/>
      <c r="E35" s="82"/>
      <c r="F35" s="82"/>
    </row>
    <row r="36" spans="1:6">
      <c r="A36" s="54" t="s">
        <v>75</v>
      </c>
      <c r="B36" s="76"/>
      <c r="C36" s="82"/>
      <c r="D36" s="323"/>
      <c r="E36" s="323"/>
      <c r="F36" s="323"/>
    </row>
    <row r="37" spans="1:6" ht="51">
      <c r="A37" s="17" t="s">
        <v>76</v>
      </c>
      <c r="B37" s="76"/>
      <c r="C37" s="82"/>
      <c r="D37" s="323"/>
      <c r="E37" s="323"/>
      <c r="F37" s="323"/>
    </row>
    <row r="38" spans="1:6">
      <c r="A38" s="80" t="s">
        <v>61</v>
      </c>
      <c r="B38" s="80">
        <v>1</v>
      </c>
      <c r="C38" s="82"/>
      <c r="D38" s="323"/>
      <c r="E38" s="323"/>
      <c r="F38" s="323"/>
    </row>
    <row r="39" spans="1:6" ht="12.75" customHeight="1">
      <c r="A39" s="80" t="s">
        <v>62</v>
      </c>
      <c r="B39" s="80">
        <v>5</v>
      </c>
      <c r="C39" s="82"/>
      <c r="D39" s="323"/>
      <c r="E39" s="323"/>
      <c r="F39" s="323"/>
    </row>
    <row r="40" spans="1:6">
      <c r="A40" s="82"/>
      <c r="B40" s="82"/>
      <c r="C40" s="82"/>
      <c r="D40" s="211"/>
      <c r="E40" s="211"/>
      <c r="F40" s="211"/>
    </row>
    <row r="41" spans="1:6">
      <c r="A41" s="54" t="s">
        <v>102</v>
      </c>
      <c r="B41" s="17"/>
      <c r="C41" s="82"/>
      <c r="D41" s="211"/>
      <c r="E41" s="211"/>
      <c r="F41" s="211"/>
    </row>
    <row r="42" spans="1:6" ht="25.5">
      <c r="A42" s="17" t="s">
        <v>77</v>
      </c>
      <c r="B42" s="17"/>
      <c r="C42" s="82"/>
      <c r="D42" s="211"/>
      <c r="E42" s="211"/>
      <c r="F42" s="211"/>
    </row>
    <row r="43" spans="1:6">
      <c r="A43" s="55" t="s">
        <v>490</v>
      </c>
      <c r="B43" s="80">
        <v>1</v>
      </c>
      <c r="C43" s="82"/>
      <c r="D43" s="211"/>
      <c r="E43" s="211"/>
      <c r="F43" s="211"/>
    </row>
    <row r="44" spans="1:6">
      <c r="A44" s="80" t="s">
        <v>79</v>
      </c>
      <c r="B44" s="80">
        <v>2</v>
      </c>
      <c r="C44" s="82"/>
      <c r="D44" s="211"/>
      <c r="E44" s="211"/>
      <c r="F44" s="211"/>
    </row>
    <row r="45" spans="1:6">
      <c r="A45" s="55" t="s">
        <v>491</v>
      </c>
      <c r="B45" s="80">
        <v>3</v>
      </c>
      <c r="C45" s="82"/>
      <c r="D45" s="211"/>
      <c r="E45" s="211"/>
      <c r="F45" s="211"/>
    </row>
    <row r="46" spans="1:6">
      <c r="A46" s="80" t="s">
        <v>152</v>
      </c>
      <c r="B46" s="80">
        <v>4</v>
      </c>
      <c r="C46" s="82"/>
      <c r="D46" s="211"/>
      <c r="E46" s="211"/>
      <c r="F46" s="211"/>
    </row>
    <row r="47" spans="1:6">
      <c r="A47" s="80" t="s">
        <v>78</v>
      </c>
      <c r="B47" s="80">
        <v>5</v>
      </c>
      <c r="C47" s="82"/>
      <c r="D47" s="211"/>
      <c r="E47" s="211"/>
      <c r="F47" s="211"/>
    </row>
    <row r="48" spans="1:6">
      <c r="A48" s="82"/>
      <c r="B48" s="82"/>
      <c r="C48" s="82"/>
      <c r="D48" s="211"/>
      <c r="E48" s="211"/>
      <c r="F48" s="211"/>
    </row>
    <row r="49" spans="1:6" ht="32.25" customHeight="1" thickBot="1">
      <c r="A49" s="376" t="str">
        <f>'SR Area D'!A17:D17</f>
        <v>D.02 Concessione di contributi per effetto di specifici protocolli d'intesa o convenzioni sottoscritti con enti pubblici o con organismi, enti e società a prevalente capitale pubblico</v>
      </c>
      <c r="B49" s="376"/>
      <c r="C49" s="376"/>
      <c r="D49" s="376"/>
      <c r="E49" s="376"/>
      <c r="F49" s="376"/>
    </row>
    <row r="50" spans="1:6">
      <c r="A50" s="371" t="s">
        <v>426</v>
      </c>
      <c r="B50" s="372"/>
      <c r="C50" s="74"/>
      <c r="D50" s="375" t="s">
        <v>427</v>
      </c>
      <c r="E50" s="372"/>
      <c r="F50" s="74"/>
    </row>
    <row r="51" spans="1:6" ht="13.5" thickBot="1">
      <c r="A51" s="373"/>
      <c r="B51" s="374"/>
      <c r="C51" s="75"/>
      <c r="D51" s="374"/>
      <c r="E51" s="374"/>
      <c r="F51" s="75"/>
    </row>
    <row r="52" spans="1:6">
      <c r="A52" s="53" t="s">
        <v>42</v>
      </c>
      <c r="B52" s="76"/>
      <c r="C52" s="77"/>
      <c r="D52" s="54" t="s">
        <v>50</v>
      </c>
      <c r="E52" s="76"/>
      <c r="F52" s="77"/>
    </row>
    <row r="53" spans="1:6" ht="76.5">
      <c r="A53" s="15" t="s">
        <v>49</v>
      </c>
      <c r="B53" s="76"/>
      <c r="C53" s="77"/>
      <c r="D53" s="78" t="s">
        <v>51</v>
      </c>
      <c r="E53" s="76"/>
      <c r="F53" s="77"/>
    </row>
    <row r="54" spans="1:6">
      <c r="A54" s="79" t="s">
        <v>43</v>
      </c>
      <c r="B54" s="80">
        <v>1</v>
      </c>
      <c r="C54" s="77"/>
      <c r="D54" s="80" t="s">
        <v>52</v>
      </c>
      <c r="E54" s="80">
        <v>1</v>
      </c>
      <c r="F54" s="77"/>
    </row>
    <row r="55" spans="1:6">
      <c r="A55" s="79" t="s">
        <v>44</v>
      </c>
      <c r="B55" s="80">
        <v>2</v>
      </c>
      <c r="C55" s="77"/>
      <c r="D55" s="80" t="s">
        <v>53</v>
      </c>
      <c r="E55" s="80">
        <v>2</v>
      </c>
      <c r="F55" s="77"/>
    </row>
    <row r="56" spans="1:6">
      <c r="A56" s="79" t="s">
        <v>45</v>
      </c>
      <c r="B56" s="80">
        <v>3</v>
      </c>
      <c r="C56" s="77"/>
      <c r="D56" s="80" t="s">
        <v>54</v>
      </c>
      <c r="E56" s="80">
        <v>3</v>
      </c>
      <c r="F56" s="77"/>
    </row>
    <row r="57" spans="1:6" ht="25.5">
      <c r="A57" s="79" t="s">
        <v>47</v>
      </c>
      <c r="B57" s="80">
        <v>4</v>
      </c>
      <c r="C57" s="77"/>
      <c r="D57" s="80" t="s">
        <v>55</v>
      </c>
      <c r="E57" s="80">
        <v>4</v>
      </c>
      <c r="F57" s="77"/>
    </row>
    <row r="58" spans="1:6">
      <c r="A58" s="79" t="s">
        <v>46</v>
      </c>
      <c r="B58" s="80">
        <v>5</v>
      </c>
      <c r="C58" s="77"/>
      <c r="D58" s="80" t="s">
        <v>56</v>
      </c>
      <c r="E58" s="80">
        <v>5</v>
      </c>
      <c r="F58" s="77"/>
    </row>
    <row r="59" spans="1:6">
      <c r="A59" s="81"/>
      <c r="B59" s="82"/>
      <c r="C59" s="82"/>
      <c r="D59" s="82"/>
      <c r="E59" s="82"/>
      <c r="F59" s="82"/>
    </row>
    <row r="60" spans="1:6">
      <c r="A60" s="54" t="s">
        <v>57</v>
      </c>
      <c r="B60" s="76"/>
      <c r="C60" s="82"/>
      <c r="D60" s="54" t="s">
        <v>58</v>
      </c>
      <c r="E60" s="76"/>
      <c r="F60" s="82"/>
    </row>
    <row r="61" spans="1:6" ht="63.75">
      <c r="A61" s="17" t="s">
        <v>59</v>
      </c>
      <c r="B61" s="76"/>
      <c r="C61" s="82"/>
      <c r="D61" s="17" t="s">
        <v>100</v>
      </c>
      <c r="E61" s="76"/>
      <c r="F61" s="82"/>
    </row>
    <row r="62" spans="1:6">
      <c r="A62" s="55" t="s">
        <v>481</v>
      </c>
      <c r="B62" s="80">
        <v>1</v>
      </c>
      <c r="C62" s="82"/>
      <c r="D62" s="80" t="s">
        <v>61</v>
      </c>
      <c r="E62" s="80">
        <v>1</v>
      </c>
      <c r="F62" s="82"/>
    </row>
    <row r="63" spans="1:6">
      <c r="A63" s="55" t="s">
        <v>484</v>
      </c>
      <c r="B63" s="80">
        <v>2</v>
      </c>
      <c r="C63" s="82"/>
      <c r="D63" s="55" t="s">
        <v>492</v>
      </c>
      <c r="E63" s="80">
        <v>5</v>
      </c>
      <c r="F63" s="82"/>
    </row>
    <row r="64" spans="1:6">
      <c r="A64" s="55" t="s">
        <v>482</v>
      </c>
      <c r="B64" s="80">
        <v>3</v>
      </c>
      <c r="C64" s="82"/>
      <c r="D64" s="80"/>
      <c r="E64" s="80"/>
      <c r="F64" s="82"/>
    </row>
    <row r="65" spans="1:6">
      <c r="A65" s="55" t="s">
        <v>483</v>
      </c>
      <c r="B65" s="80">
        <v>4</v>
      </c>
      <c r="C65" s="82"/>
      <c r="D65" s="80"/>
      <c r="E65" s="80"/>
      <c r="F65" s="82"/>
    </row>
    <row r="66" spans="1:6">
      <c r="A66" s="80" t="s">
        <v>60</v>
      </c>
      <c r="B66" s="80">
        <v>5</v>
      </c>
      <c r="C66" s="82"/>
      <c r="E66" s="80"/>
      <c r="F66" s="82"/>
    </row>
    <row r="67" spans="1:6">
      <c r="A67" s="82"/>
      <c r="B67" s="82"/>
      <c r="C67" s="82"/>
      <c r="D67" s="82"/>
      <c r="E67" s="82"/>
      <c r="F67" s="82"/>
    </row>
    <row r="68" spans="1:6">
      <c r="A68" s="54" t="s">
        <v>63</v>
      </c>
      <c r="B68" s="76"/>
      <c r="C68" s="82"/>
      <c r="D68" s="54" t="s">
        <v>64</v>
      </c>
      <c r="E68" s="76"/>
      <c r="F68" s="82"/>
    </row>
    <row r="69" spans="1:6" ht="38.25">
      <c r="A69" s="17" t="s">
        <v>65</v>
      </c>
      <c r="B69" s="76"/>
      <c r="C69" s="82"/>
      <c r="D69" s="17" t="s">
        <v>569</v>
      </c>
      <c r="E69" s="76"/>
      <c r="F69" s="82"/>
    </row>
    <row r="70" spans="1:6">
      <c r="A70" s="80" t="s">
        <v>66</v>
      </c>
      <c r="B70" s="80">
        <v>1</v>
      </c>
      <c r="C70" s="82"/>
      <c r="D70" s="80" t="s">
        <v>61</v>
      </c>
      <c r="E70" s="80">
        <v>1</v>
      </c>
      <c r="F70" s="82"/>
    </row>
    <row r="71" spans="1:6">
      <c r="A71" s="212" t="s">
        <v>485</v>
      </c>
      <c r="B71" s="80">
        <v>2</v>
      </c>
      <c r="C71" s="82"/>
      <c r="D71" s="233" t="s">
        <v>512</v>
      </c>
      <c r="E71" s="80">
        <v>2</v>
      </c>
      <c r="F71" s="82"/>
    </row>
    <row r="72" spans="1:6">
      <c r="A72" s="80" t="s">
        <v>150</v>
      </c>
      <c r="B72" s="80">
        <v>3</v>
      </c>
      <c r="C72" s="82"/>
      <c r="D72" s="233" t="s">
        <v>515</v>
      </c>
      <c r="E72" s="80">
        <v>3</v>
      </c>
      <c r="F72" s="82"/>
    </row>
    <row r="73" spans="1:6">
      <c r="A73" s="212" t="s">
        <v>486</v>
      </c>
      <c r="B73" s="80">
        <v>4</v>
      </c>
      <c r="C73" s="82"/>
      <c r="D73" s="233" t="s">
        <v>514</v>
      </c>
      <c r="E73" s="80">
        <v>4</v>
      </c>
      <c r="F73" s="82"/>
    </row>
    <row r="74" spans="1:6">
      <c r="A74" s="80" t="s">
        <v>151</v>
      </c>
      <c r="B74" s="80">
        <v>5</v>
      </c>
      <c r="C74" s="82"/>
      <c r="D74" s="233" t="s">
        <v>513</v>
      </c>
      <c r="E74" s="83">
        <v>5</v>
      </c>
      <c r="F74" s="82"/>
    </row>
    <row r="75" spans="1:6">
      <c r="A75" s="82"/>
      <c r="B75" s="82"/>
      <c r="C75" s="82"/>
      <c r="D75" s="82"/>
      <c r="E75" s="82"/>
      <c r="F75" s="82"/>
    </row>
    <row r="76" spans="1:6">
      <c r="A76" s="54" t="s">
        <v>67</v>
      </c>
      <c r="B76" s="76"/>
      <c r="C76" s="82"/>
      <c r="D76" s="54" t="s">
        <v>68</v>
      </c>
      <c r="E76" s="76"/>
      <c r="F76" s="82"/>
    </row>
    <row r="77" spans="1:6" ht="38.25">
      <c r="A77" s="17" t="s">
        <v>69</v>
      </c>
      <c r="B77" s="76"/>
      <c r="C77" s="82"/>
      <c r="D77" s="17" t="s">
        <v>72</v>
      </c>
      <c r="E77" s="76"/>
      <c r="F77" s="82"/>
    </row>
    <row r="78" spans="1:6">
      <c r="A78" s="80" t="s">
        <v>70</v>
      </c>
      <c r="B78" s="80">
        <v>1</v>
      </c>
      <c r="C78" s="82"/>
      <c r="D78" s="80" t="s">
        <v>73</v>
      </c>
      <c r="E78" s="80">
        <v>1</v>
      </c>
      <c r="F78" s="82"/>
    </row>
    <row r="79" spans="1:6" ht="25.5">
      <c r="A79" s="213" t="s">
        <v>487</v>
      </c>
      <c r="B79" s="80">
        <v>2</v>
      </c>
      <c r="C79" s="82"/>
      <c r="D79" s="80" t="s">
        <v>74</v>
      </c>
      <c r="E79" s="80">
        <v>2</v>
      </c>
      <c r="F79" s="82"/>
    </row>
    <row r="80" spans="1:6" ht="25.5">
      <c r="A80" s="213" t="s">
        <v>488</v>
      </c>
      <c r="B80" s="80">
        <v>3</v>
      </c>
      <c r="C80" s="82"/>
      <c r="D80" s="213" t="s">
        <v>508</v>
      </c>
      <c r="E80" s="80">
        <v>3</v>
      </c>
      <c r="F80" s="82"/>
    </row>
    <row r="81" spans="1:6" ht="25.5">
      <c r="A81" s="214" t="s">
        <v>489</v>
      </c>
      <c r="B81" s="80">
        <v>4</v>
      </c>
      <c r="C81" s="82"/>
      <c r="D81" s="233" t="s">
        <v>509</v>
      </c>
      <c r="E81" s="80">
        <v>4</v>
      </c>
      <c r="F81" s="82"/>
    </row>
    <row r="82" spans="1:6" ht="25.5">
      <c r="A82" s="86" t="s">
        <v>71</v>
      </c>
      <c r="B82" s="80">
        <v>5</v>
      </c>
      <c r="C82" s="82"/>
      <c r="D82" s="233" t="s">
        <v>510</v>
      </c>
      <c r="E82" s="80">
        <v>5</v>
      </c>
      <c r="F82" s="82"/>
    </row>
    <row r="83" spans="1:6">
      <c r="A83" s="82"/>
      <c r="B83" s="82"/>
      <c r="C83" s="82"/>
      <c r="D83" s="82"/>
      <c r="E83" s="82"/>
      <c r="F83" s="82"/>
    </row>
    <row r="84" spans="1:6">
      <c r="A84" s="54" t="s">
        <v>75</v>
      </c>
      <c r="B84" s="76"/>
      <c r="C84" s="82"/>
      <c r="D84" s="323"/>
      <c r="E84" s="323"/>
      <c r="F84" s="323"/>
    </row>
    <row r="85" spans="1:6" ht="51">
      <c r="A85" s="17" t="s">
        <v>76</v>
      </c>
      <c r="B85" s="76"/>
      <c r="C85" s="82"/>
      <c r="D85" s="323"/>
      <c r="E85" s="323"/>
      <c r="F85" s="323"/>
    </row>
    <row r="86" spans="1:6">
      <c r="A86" s="80" t="s">
        <v>61</v>
      </c>
      <c r="B86" s="80">
        <v>1</v>
      </c>
      <c r="C86" s="82"/>
      <c r="D86" s="323"/>
      <c r="E86" s="323"/>
      <c r="F86" s="323"/>
    </row>
    <row r="87" spans="1:6">
      <c r="A87" s="80" t="s">
        <v>62</v>
      </c>
      <c r="B87" s="80">
        <v>5</v>
      </c>
      <c r="C87" s="82"/>
      <c r="D87" s="323"/>
      <c r="E87" s="323"/>
      <c r="F87" s="323"/>
    </row>
    <row r="88" spans="1:6">
      <c r="A88" s="82"/>
      <c r="B88" s="82"/>
      <c r="C88" s="82"/>
      <c r="D88" s="211"/>
      <c r="E88" s="211"/>
      <c r="F88" s="211"/>
    </row>
    <row r="89" spans="1:6">
      <c r="A89" s="54" t="s">
        <v>102</v>
      </c>
      <c r="B89" s="17"/>
      <c r="C89" s="82"/>
      <c r="D89" s="211"/>
      <c r="E89" s="211"/>
      <c r="F89" s="211"/>
    </row>
    <row r="90" spans="1:6" ht="25.5">
      <c r="A90" s="17" t="s">
        <v>77</v>
      </c>
      <c r="B90" s="17"/>
      <c r="C90" s="82"/>
      <c r="D90" s="211"/>
      <c r="E90" s="211"/>
      <c r="F90" s="211"/>
    </row>
    <row r="91" spans="1:6">
      <c r="A91" s="55" t="s">
        <v>490</v>
      </c>
      <c r="B91" s="80">
        <v>1</v>
      </c>
      <c r="C91" s="82"/>
      <c r="D91" s="211"/>
      <c r="E91" s="211"/>
      <c r="F91" s="211"/>
    </row>
    <row r="92" spans="1:6">
      <c r="A92" s="80" t="s">
        <v>79</v>
      </c>
      <c r="B92" s="80">
        <v>2</v>
      </c>
      <c r="C92" s="82"/>
      <c r="D92" s="211"/>
      <c r="E92" s="211"/>
      <c r="F92" s="211"/>
    </row>
    <row r="93" spans="1:6">
      <c r="A93" s="55" t="s">
        <v>491</v>
      </c>
      <c r="B93" s="80">
        <v>3</v>
      </c>
      <c r="C93" s="82"/>
      <c r="D93" s="211"/>
      <c r="E93" s="211"/>
      <c r="F93" s="211"/>
    </row>
    <row r="94" spans="1:6">
      <c r="A94" s="80" t="s">
        <v>152</v>
      </c>
      <c r="B94" s="80">
        <v>4</v>
      </c>
      <c r="C94" s="82"/>
      <c r="D94" s="211"/>
      <c r="E94" s="211"/>
      <c r="F94" s="211"/>
    </row>
    <row r="95" spans="1:6">
      <c r="A95" s="80" t="s">
        <v>78</v>
      </c>
      <c r="B95" s="80">
        <v>5</v>
      </c>
      <c r="C95" s="82"/>
      <c r="D95" s="211"/>
      <c r="E95" s="211"/>
      <c r="F95" s="211"/>
    </row>
    <row r="96" spans="1:6">
      <c r="A96" s="82"/>
      <c r="B96" s="82"/>
      <c r="C96" s="82"/>
      <c r="D96" s="211"/>
      <c r="E96" s="211"/>
      <c r="F96" s="211"/>
    </row>
  </sheetData>
  <mergeCells count="7">
    <mergeCell ref="A2:B3"/>
    <mergeCell ref="D2:E3"/>
    <mergeCell ref="D84:F87"/>
    <mergeCell ref="A49:F49"/>
    <mergeCell ref="D36:F39"/>
    <mergeCell ref="A50:B51"/>
    <mergeCell ref="D50:E51"/>
  </mergeCells>
  <pageMargins left="0.23622047244094491" right="0.23622047244094491" top="0.74803149606299213" bottom="0.74803149606299213" header="0.31496062992125984" footer="0.31496062992125984"/>
  <pageSetup paperSize="9" scale="53" fitToHeight="0" orientation="portrait" horizontalDpi="4294967292" verticalDpi="4294967292" r:id="rId1"/>
</worksheet>
</file>

<file path=xl/worksheets/sheet17.xml><?xml version="1.0" encoding="utf-8"?>
<worksheet xmlns="http://schemas.openxmlformats.org/spreadsheetml/2006/main" xmlns:r="http://schemas.openxmlformats.org/officeDocument/2006/relationships">
  <sheetPr enableFormatConditionsCalculation="0">
    <tabColor theme="1" tint="0.249977111117893"/>
  </sheetPr>
  <dimension ref="A1:AI26"/>
  <sheetViews>
    <sheetView workbookViewId="0">
      <pane xSplit="3" ySplit="2" topLeftCell="D3" activePane="bottomRight" state="frozen"/>
      <selection pane="topRight" activeCell="D1" sqref="D1"/>
      <selection pane="bottomLeft" activeCell="A3" sqref="A3"/>
      <selection pane="bottomRight" activeCell="E21" sqref="E21"/>
    </sheetView>
  </sheetViews>
  <sheetFormatPr defaultColWidth="10.85546875" defaultRowHeight="15.75" outlineLevelCol="1"/>
  <cols>
    <col min="1" max="1" width="3.42578125" style="126" bestFit="1" customWidth="1"/>
    <col min="2" max="2" width="64.7109375" style="127" customWidth="1"/>
    <col min="3" max="3" width="10.140625" style="128" customWidth="1"/>
    <col min="4" max="6" width="12.28515625" style="128" customWidth="1" outlineLevel="1"/>
    <col min="7" max="7" width="8.28515625" style="128" customWidth="1"/>
    <col min="8" max="8" width="13.28515625" style="128" customWidth="1" outlineLevel="1"/>
    <col min="9" max="16" width="12.28515625" style="128" customWidth="1" outlineLevel="1"/>
    <col min="17" max="17" width="14.7109375" style="128" customWidth="1" outlineLevel="1"/>
    <col min="18" max="19" width="12.28515625" style="128" customWidth="1" outlineLevel="1"/>
    <col min="20" max="20" width="15.85546875" style="128" customWidth="1" outlineLevel="1"/>
    <col min="21" max="21" width="8.42578125" style="128" customWidth="1"/>
    <col min="22" max="27" width="12.28515625" style="128" customWidth="1" outlineLevel="1"/>
    <col min="28" max="28" width="15.28515625" style="128" customWidth="1"/>
    <col min="29" max="34" width="12.28515625" style="128" customWidth="1" outlineLevel="1"/>
    <col min="35" max="35" width="17.28515625" style="128" customWidth="1"/>
    <col min="36" max="16384" width="10.85546875" style="128"/>
  </cols>
  <sheetData>
    <row r="1" spans="1:35" s="91" customFormat="1" ht="45" customHeight="1">
      <c r="A1" s="87"/>
      <c r="B1" s="88"/>
      <c r="C1" s="89" t="s">
        <v>168</v>
      </c>
      <c r="D1" s="377" t="s">
        <v>8</v>
      </c>
      <c r="E1" s="378"/>
      <c r="F1" s="378"/>
      <c r="G1" s="90" t="s">
        <v>169</v>
      </c>
      <c r="H1" s="378" t="s">
        <v>9</v>
      </c>
      <c r="I1" s="378"/>
      <c r="J1" s="378"/>
      <c r="K1" s="378"/>
      <c r="L1" s="378"/>
      <c r="M1" s="378"/>
      <c r="N1" s="378"/>
      <c r="O1" s="378"/>
      <c r="P1" s="378"/>
      <c r="Q1" s="378"/>
      <c r="R1" s="378"/>
      <c r="S1" s="378"/>
      <c r="T1" s="379"/>
      <c r="U1" s="90" t="s">
        <v>170</v>
      </c>
      <c r="V1" s="377" t="s">
        <v>24</v>
      </c>
      <c r="W1" s="378"/>
      <c r="X1" s="378"/>
      <c r="Y1" s="378"/>
      <c r="Z1" s="378"/>
      <c r="AA1" s="379"/>
      <c r="AB1" s="90" t="s">
        <v>171</v>
      </c>
      <c r="AC1" s="380" t="s">
        <v>25</v>
      </c>
      <c r="AD1" s="380"/>
      <c r="AE1" s="380"/>
      <c r="AF1" s="380"/>
      <c r="AG1" s="380"/>
      <c r="AH1" s="380"/>
      <c r="AI1" s="90" t="s">
        <v>172</v>
      </c>
    </row>
    <row r="2" spans="1:35" s="91" customFormat="1" ht="129" customHeight="1">
      <c r="A2" s="92"/>
      <c r="B2" s="93"/>
      <c r="C2" s="94" t="s">
        <v>173</v>
      </c>
      <c r="D2" s="95" t="s">
        <v>39</v>
      </c>
      <c r="E2" s="95" t="s">
        <v>40</v>
      </c>
      <c r="F2" s="96" t="s">
        <v>113</v>
      </c>
      <c r="G2" s="97" t="s">
        <v>174</v>
      </c>
      <c r="H2" s="98" t="s">
        <v>11</v>
      </c>
      <c r="I2" s="95" t="s">
        <v>12</v>
      </c>
      <c r="J2" s="95" t="s">
        <v>13</v>
      </c>
      <c r="K2" s="95" t="s">
        <v>14</v>
      </c>
      <c r="L2" s="95" t="s">
        <v>15</v>
      </c>
      <c r="M2" s="95" t="s">
        <v>16</v>
      </c>
      <c r="N2" s="95" t="s">
        <v>17</v>
      </c>
      <c r="O2" s="95" t="s">
        <v>18</v>
      </c>
      <c r="P2" s="95" t="s">
        <v>19</v>
      </c>
      <c r="Q2" s="95" t="s">
        <v>10</v>
      </c>
      <c r="R2" s="95" t="s">
        <v>20</v>
      </c>
      <c r="S2" s="95" t="s">
        <v>21</v>
      </c>
      <c r="T2" s="95" t="s">
        <v>26</v>
      </c>
      <c r="U2" s="97" t="s">
        <v>175</v>
      </c>
      <c r="V2" s="95" t="s">
        <v>27</v>
      </c>
      <c r="W2" s="95" t="s">
        <v>28</v>
      </c>
      <c r="X2" s="95" t="s">
        <v>29</v>
      </c>
      <c r="Y2" s="95" t="s">
        <v>30</v>
      </c>
      <c r="Z2" s="95" t="s">
        <v>31</v>
      </c>
      <c r="AA2" s="95" t="s">
        <v>32</v>
      </c>
      <c r="AB2" s="97" t="s">
        <v>176</v>
      </c>
      <c r="AC2" s="95" t="s">
        <v>33</v>
      </c>
      <c r="AD2" s="95" t="s">
        <v>34</v>
      </c>
      <c r="AE2" s="95" t="s">
        <v>35</v>
      </c>
      <c r="AF2" s="95" t="s">
        <v>36</v>
      </c>
      <c r="AG2" s="95" t="s">
        <v>37</v>
      </c>
      <c r="AH2" s="95" t="s">
        <v>38</v>
      </c>
      <c r="AI2" s="97" t="s">
        <v>177</v>
      </c>
    </row>
    <row r="3" spans="1:35" s="91" customFormat="1" ht="37.5">
      <c r="A3" s="99"/>
      <c r="B3" s="100" t="s">
        <v>178</v>
      </c>
      <c r="C3" s="101"/>
      <c r="D3" s="102"/>
      <c r="E3" s="102"/>
      <c r="F3" s="103"/>
      <c r="G3" s="104"/>
      <c r="H3" s="105"/>
      <c r="I3" s="102"/>
      <c r="J3" s="102"/>
      <c r="K3" s="102"/>
      <c r="L3" s="102"/>
      <c r="M3" s="102"/>
      <c r="N3" s="102"/>
      <c r="O3" s="102"/>
      <c r="P3" s="102"/>
      <c r="Q3" s="102"/>
      <c r="R3" s="102"/>
      <c r="S3" s="102"/>
      <c r="T3" s="102"/>
      <c r="U3" s="104"/>
      <c r="V3" s="102"/>
      <c r="W3" s="102"/>
      <c r="X3" s="102"/>
      <c r="Y3" s="102"/>
      <c r="Z3" s="102"/>
      <c r="AA3" s="102"/>
      <c r="AB3" s="104"/>
      <c r="AC3" s="102"/>
      <c r="AD3" s="102"/>
      <c r="AE3" s="102"/>
      <c r="AF3" s="102"/>
      <c r="AG3" s="102"/>
      <c r="AH3" s="102"/>
      <c r="AI3" s="104"/>
    </row>
    <row r="4" spans="1:35" s="91" customFormat="1">
      <c r="A4" s="106" t="s">
        <v>179</v>
      </c>
      <c r="B4" s="107" t="s">
        <v>180</v>
      </c>
      <c r="C4" s="108"/>
      <c r="D4" s="109" t="s">
        <v>181</v>
      </c>
      <c r="E4" s="109" t="s">
        <v>181</v>
      </c>
      <c r="F4" s="110" t="s">
        <v>181</v>
      </c>
      <c r="G4" s="111"/>
      <c r="H4" s="112"/>
      <c r="I4" s="113"/>
      <c r="J4" s="113"/>
      <c r="K4" s="113"/>
      <c r="L4" s="113"/>
      <c r="M4" s="113"/>
      <c r="N4" s="113"/>
      <c r="O4" s="113"/>
      <c r="P4" s="113"/>
      <c r="Q4" s="113"/>
      <c r="R4" s="113"/>
      <c r="S4" s="113"/>
      <c r="T4" s="113"/>
      <c r="U4" s="111"/>
      <c r="V4" s="113"/>
      <c r="W4" s="113"/>
      <c r="X4" s="113"/>
      <c r="Y4" s="113"/>
      <c r="Z4" s="113"/>
      <c r="AA4" s="113"/>
      <c r="AB4" s="111"/>
      <c r="AC4" s="113"/>
      <c r="AD4" s="113"/>
      <c r="AE4" s="113"/>
      <c r="AF4" s="113"/>
      <c r="AG4" s="113"/>
      <c r="AH4" s="113"/>
      <c r="AI4" s="111"/>
    </row>
    <row r="5" spans="1:35" s="91" customFormat="1">
      <c r="A5" s="106" t="s">
        <v>182</v>
      </c>
      <c r="B5" s="107" t="s">
        <v>183</v>
      </c>
      <c r="C5" s="114"/>
      <c r="D5" s="115"/>
      <c r="E5" s="115"/>
      <c r="F5" s="116"/>
      <c r="G5" s="117"/>
      <c r="H5" s="112"/>
      <c r="I5" s="113"/>
      <c r="J5" s="113"/>
      <c r="K5" s="113"/>
      <c r="L5" s="113"/>
      <c r="M5" s="113"/>
      <c r="N5" s="113"/>
      <c r="O5" s="113"/>
      <c r="P5" s="113"/>
      <c r="Q5" s="113"/>
      <c r="R5" s="113"/>
      <c r="S5" s="113"/>
      <c r="T5" s="113"/>
      <c r="U5" s="117"/>
      <c r="V5" s="113"/>
      <c r="W5" s="113"/>
      <c r="X5" s="113"/>
      <c r="Y5" s="113"/>
      <c r="Z5" s="113"/>
      <c r="AA5" s="113"/>
      <c r="AB5" s="117"/>
      <c r="AC5" s="113"/>
      <c r="AD5" s="113"/>
      <c r="AE5" s="113"/>
      <c r="AF5" s="113"/>
      <c r="AG5" s="113"/>
      <c r="AH5" s="113"/>
      <c r="AI5" s="117"/>
    </row>
    <row r="6" spans="1:35" s="91" customFormat="1">
      <c r="A6" s="106" t="s">
        <v>184</v>
      </c>
      <c r="B6" s="107" t="s">
        <v>185</v>
      </c>
      <c r="C6" s="114"/>
      <c r="D6" s="115"/>
      <c r="E6" s="115"/>
      <c r="F6" s="116"/>
      <c r="G6" s="117"/>
      <c r="H6" s="112"/>
      <c r="I6" s="113"/>
      <c r="J6" s="113"/>
      <c r="K6" s="113"/>
      <c r="L6" s="113"/>
      <c r="M6" s="113"/>
      <c r="N6" s="113"/>
      <c r="O6" s="113"/>
      <c r="P6" s="113"/>
      <c r="Q6" s="113"/>
      <c r="R6" s="113"/>
      <c r="S6" s="113"/>
      <c r="T6" s="113"/>
      <c r="U6" s="117"/>
      <c r="V6" s="113"/>
      <c r="W6" s="113"/>
      <c r="X6" s="113"/>
      <c r="Y6" s="113"/>
      <c r="Z6" s="113"/>
      <c r="AA6" s="113"/>
      <c r="AB6" s="117"/>
      <c r="AC6" s="113"/>
      <c r="AD6" s="113"/>
      <c r="AE6" s="113"/>
      <c r="AF6" s="113"/>
      <c r="AG6" s="113"/>
      <c r="AH6" s="113"/>
      <c r="AI6" s="117"/>
    </row>
    <row r="7" spans="1:35" s="91" customFormat="1">
      <c r="A7" s="106" t="s">
        <v>186</v>
      </c>
      <c r="B7" s="107" t="s">
        <v>187</v>
      </c>
      <c r="C7" s="114"/>
      <c r="D7" s="109" t="s">
        <v>181</v>
      </c>
      <c r="E7" s="115"/>
      <c r="F7" s="116"/>
      <c r="G7" s="117"/>
      <c r="H7" s="112"/>
      <c r="I7" s="113"/>
      <c r="J7" s="113"/>
      <c r="K7" s="113"/>
      <c r="L7" s="113"/>
      <c r="M7" s="113"/>
      <c r="N7" s="113"/>
      <c r="O7" s="113"/>
      <c r="P7" s="113"/>
      <c r="Q7" s="113"/>
      <c r="R7" s="113"/>
      <c r="S7" s="113"/>
      <c r="T7" s="113"/>
      <c r="U7" s="117"/>
      <c r="V7" s="113"/>
      <c r="W7" s="113"/>
      <c r="X7" s="113"/>
      <c r="Y7" s="113"/>
      <c r="Z7" s="113"/>
      <c r="AA7" s="113"/>
      <c r="AB7" s="117"/>
      <c r="AC7" s="113"/>
      <c r="AD7" s="113"/>
      <c r="AE7" s="113"/>
      <c r="AF7" s="113"/>
      <c r="AG7" s="113"/>
      <c r="AH7" s="113"/>
      <c r="AI7" s="117"/>
    </row>
    <row r="8" spans="1:35" s="91" customFormat="1" ht="25.5">
      <c r="A8" s="106" t="s">
        <v>188</v>
      </c>
      <c r="B8" s="107" t="s">
        <v>189</v>
      </c>
      <c r="C8" s="114"/>
      <c r="D8" s="109" t="s">
        <v>181</v>
      </c>
      <c r="E8" s="109" t="s">
        <v>181</v>
      </c>
      <c r="F8" s="116"/>
      <c r="G8" s="117"/>
      <c r="H8" s="112"/>
      <c r="I8" s="113"/>
      <c r="J8" s="113"/>
      <c r="K8" s="113"/>
      <c r="L8" s="113"/>
      <c r="M8" s="113"/>
      <c r="N8" s="113"/>
      <c r="O8" s="113"/>
      <c r="P8" s="113"/>
      <c r="Q8" s="113"/>
      <c r="R8" s="113"/>
      <c r="S8" s="113"/>
      <c r="T8" s="113"/>
      <c r="U8" s="117"/>
      <c r="V8" s="113"/>
      <c r="W8" s="113"/>
      <c r="X8" s="113"/>
      <c r="Y8" s="113"/>
      <c r="Z8" s="113"/>
      <c r="AA8" s="113"/>
      <c r="AB8" s="117"/>
      <c r="AC8" s="113"/>
      <c r="AD8" s="113"/>
      <c r="AE8" s="113"/>
      <c r="AF8" s="113"/>
      <c r="AG8" s="113"/>
      <c r="AH8" s="113"/>
      <c r="AI8" s="117"/>
    </row>
    <row r="9" spans="1:35" s="91" customFormat="1" ht="37.5">
      <c r="A9" s="99"/>
      <c r="B9" s="100" t="s">
        <v>190</v>
      </c>
      <c r="C9" s="101"/>
      <c r="D9" s="118"/>
      <c r="E9" s="118"/>
      <c r="F9" s="119"/>
      <c r="G9" s="104"/>
      <c r="H9" s="105"/>
      <c r="I9" s="102"/>
      <c r="J9" s="102"/>
      <c r="K9" s="102"/>
      <c r="L9" s="102"/>
      <c r="M9" s="102"/>
      <c r="N9" s="102"/>
      <c r="O9" s="102"/>
      <c r="P9" s="102"/>
      <c r="Q9" s="102"/>
      <c r="R9" s="102"/>
      <c r="S9" s="102"/>
      <c r="T9" s="102"/>
      <c r="U9" s="104"/>
      <c r="V9" s="102"/>
      <c r="W9" s="102"/>
      <c r="X9" s="102"/>
      <c r="Y9" s="102"/>
      <c r="Z9" s="102"/>
      <c r="AA9" s="102"/>
      <c r="AB9" s="104"/>
      <c r="AC9" s="102"/>
      <c r="AD9" s="102"/>
      <c r="AE9" s="102"/>
      <c r="AF9" s="102"/>
      <c r="AG9" s="102"/>
      <c r="AH9" s="102"/>
      <c r="AI9" s="104"/>
    </row>
    <row r="10" spans="1:35" s="91" customFormat="1">
      <c r="A10" s="106" t="s">
        <v>191</v>
      </c>
      <c r="B10" s="107" t="s">
        <v>192</v>
      </c>
      <c r="C10" s="114"/>
      <c r="D10" s="115"/>
      <c r="E10" s="115"/>
      <c r="F10" s="116"/>
      <c r="G10" s="117"/>
      <c r="H10" s="112"/>
      <c r="I10" s="113"/>
      <c r="J10" s="113"/>
      <c r="K10" s="113"/>
      <c r="L10" s="113"/>
      <c r="M10" s="113"/>
      <c r="N10" s="113"/>
      <c r="O10" s="113"/>
      <c r="P10" s="113"/>
      <c r="Q10" s="113"/>
      <c r="R10" s="113"/>
      <c r="S10" s="113"/>
      <c r="T10" s="113"/>
      <c r="U10" s="117"/>
      <c r="V10" s="113"/>
      <c r="W10" s="113"/>
      <c r="X10" s="113"/>
      <c r="Y10" s="113"/>
      <c r="Z10" s="113"/>
      <c r="AA10" s="113"/>
      <c r="AB10" s="117"/>
      <c r="AC10" s="113"/>
      <c r="AD10" s="113"/>
      <c r="AE10" s="113"/>
      <c r="AF10" s="113"/>
      <c r="AG10" s="113"/>
      <c r="AH10" s="113"/>
      <c r="AI10" s="117"/>
    </row>
    <row r="11" spans="1:35" s="91" customFormat="1">
      <c r="A11" s="106" t="s">
        <v>193</v>
      </c>
      <c r="B11" s="107" t="s">
        <v>194</v>
      </c>
      <c r="C11" s="114"/>
      <c r="D11" s="115"/>
      <c r="E11" s="115"/>
      <c r="F11" s="116"/>
      <c r="G11" s="117"/>
      <c r="H11" s="112"/>
      <c r="I11" s="113"/>
      <c r="J11" s="113"/>
      <c r="K11" s="113"/>
      <c r="L11" s="113"/>
      <c r="M11" s="113"/>
      <c r="N11" s="113"/>
      <c r="O11" s="113"/>
      <c r="P11" s="113"/>
      <c r="Q11" s="113"/>
      <c r="R11" s="113"/>
      <c r="S11" s="113"/>
      <c r="T11" s="113"/>
      <c r="U11" s="117"/>
      <c r="V11" s="113"/>
      <c r="W11" s="113"/>
      <c r="X11" s="113"/>
      <c r="Y11" s="113"/>
      <c r="Z11" s="113"/>
      <c r="AA11" s="113"/>
      <c r="AB11" s="117"/>
      <c r="AC11" s="113"/>
      <c r="AD11" s="113"/>
      <c r="AE11" s="113"/>
      <c r="AF11" s="113"/>
      <c r="AG11" s="113"/>
      <c r="AH11" s="113"/>
      <c r="AI11" s="117"/>
    </row>
    <row r="12" spans="1:35" s="91" customFormat="1" ht="25.5">
      <c r="A12" s="106" t="s">
        <v>195</v>
      </c>
      <c r="B12" s="107" t="s">
        <v>196</v>
      </c>
      <c r="C12" s="114"/>
      <c r="D12" s="115"/>
      <c r="E12" s="115"/>
      <c r="F12" s="116"/>
      <c r="G12" s="117"/>
      <c r="H12" s="112"/>
      <c r="I12" s="113"/>
      <c r="J12" s="113"/>
      <c r="K12" s="113"/>
      <c r="L12" s="113"/>
      <c r="M12" s="113"/>
      <c r="N12" s="113"/>
      <c r="O12" s="113"/>
      <c r="P12" s="113"/>
      <c r="Q12" s="113"/>
      <c r="R12" s="113"/>
      <c r="S12" s="113"/>
      <c r="T12" s="113"/>
      <c r="U12" s="117"/>
      <c r="V12" s="113"/>
      <c r="W12" s="113"/>
      <c r="X12" s="113"/>
      <c r="Y12" s="113"/>
      <c r="Z12" s="113"/>
      <c r="AA12" s="113"/>
      <c r="AB12" s="117"/>
      <c r="AC12" s="113"/>
      <c r="AD12" s="113"/>
      <c r="AE12" s="113"/>
      <c r="AF12" s="113"/>
      <c r="AG12" s="113"/>
      <c r="AH12" s="113"/>
      <c r="AI12" s="117"/>
    </row>
    <row r="13" spans="1:35" s="91" customFormat="1">
      <c r="A13" s="106" t="s">
        <v>197</v>
      </c>
      <c r="B13" s="107" t="s">
        <v>198</v>
      </c>
      <c r="C13" s="114"/>
      <c r="D13" s="115"/>
      <c r="E13" s="115"/>
      <c r="F13" s="116"/>
      <c r="G13" s="117"/>
      <c r="H13" s="112"/>
      <c r="I13" s="113"/>
      <c r="J13" s="113"/>
      <c r="K13" s="113"/>
      <c r="L13" s="113"/>
      <c r="M13" s="113"/>
      <c r="N13" s="113"/>
      <c r="O13" s="113"/>
      <c r="P13" s="113"/>
      <c r="Q13" s="113"/>
      <c r="R13" s="113"/>
      <c r="S13" s="113"/>
      <c r="T13" s="113"/>
      <c r="U13" s="117"/>
      <c r="V13" s="113"/>
      <c r="W13" s="113"/>
      <c r="X13" s="113"/>
      <c r="Y13" s="113"/>
      <c r="Z13" s="113"/>
      <c r="AA13" s="113"/>
      <c r="AB13" s="117"/>
      <c r="AC13" s="113"/>
      <c r="AD13" s="113"/>
      <c r="AE13" s="113"/>
      <c r="AF13" s="113"/>
      <c r="AG13" s="113"/>
      <c r="AH13" s="113"/>
      <c r="AI13" s="117"/>
    </row>
    <row r="14" spans="1:35" s="91" customFormat="1">
      <c r="A14" s="106" t="s">
        <v>199</v>
      </c>
      <c r="B14" s="107" t="s">
        <v>200</v>
      </c>
      <c r="C14" s="114"/>
      <c r="D14" s="115"/>
      <c r="E14" s="115"/>
      <c r="F14" s="116"/>
      <c r="G14" s="117"/>
      <c r="H14" s="112"/>
      <c r="I14" s="113"/>
      <c r="J14" s="113"/>
      <c r="K14" s="113"/>
      <c r="L14" s="113"/>
      <c r="M14" s="113"/>
      <c r="N14" s="113"/>
      <c r="O14" s="113"/>
      <c r="P14" s="113"/>
      <c r="Q14" s="113"/>
      <c r="R14" s="113"/>
      <c r="S14" s="113"/>
      <c r="T14" s="113"/>
      <c r="U14" s="117"/>
      <c r="V14" s="113"/>
      <c r="W14" s="113"/>
      <c r="X14" s="113"/>
      <c r="Y14" s="113"/>
      <c r="Z14" s="113"/>
      <c r="AA14" s="113"/>
      <c r="AB14" s="117"/>
      <c r="AC14" s="113"/>
      <c r="AD14" s="113"/>
      <c r="AE14" s="113"/>
      <c r="AF14" s="113"/>
      <c r="AG14" s="113"/>
      <c r="AH14" s="113"/>
      <c r="AI14" s="117"/>
    </row>
    <row r="15" spans="1:35" s="91" customFormat="1">
      <c r="A15" s="106" t="s">
        <v>201</v>
      </c>
      <c r="B15" s="107" t="s">
        <v>202</v>
      </c>
      <c r="C15" s="114"/>
      <c r="D15" s="115"/>
      <c r="E15" s="115"/>
      <c r="F15" s="116"/>
      <c r="G15" s="117"/>
      <c r="H15" s="112"/>
      <c r="I15" s="113"/>
      <c r="J15" s="113"/>
      <c r="K15" s="113"/>
      <c r="L15" s="113"/>
      <c r="M15" s="113"/>
      <c r="N15" s="113"/>
      <c r="O15" s="113"/>
      <c r="P15" s="113"/>
      <c r="Q15" s="113"/>
      <c r="R15" s="113"/>
      <c r="S15" s="113"/>
      <c r="T15" s="113"/>
      <c r="U15" s="117"/>
      <c r="V15" s="113"/>
      <c r="W15" s="113"/>
      <c r="X15" s="113"/>
      <c r="Y15" s="113"/>
      <c r="Z15" s="113"/>
      <c r="AA15" s="113"/>
      <c r="AB15" s="117"/>
      <c r="AC15" s="113"/>
      <c r="AD15" s="113"/>
      <c r="AE15" s="113"/>
      <c r="AF15" s="113"/>
      <c r="AG15" s="113"/>
      <c r="AH15" s="113"/>
      <c r="AI15" s="117"/>
    </row>
    <row r="16" spans="1:35" s="91" customFormat="1">
      <c r="A16" s="106" t="s">
        <v>203</v>
      </c>
      <c r="B16" s="107" t="s">
        <v>204</v>
      </c>
      <c r="C16" s="114"/>
      <c r="D16" s="115"/>
      <c r="E16" s="115"/>
      <c r="F16" s="116"/>
      <c r="G16" s="117"/>
      <c r="H16" s="112"/>
      <c r="I16" s="113"/>
      <c r="J16" s="113"/>
      <c r="K16" s="113"/>
      <c r="L16" s="113"/>
      <c r="M16" s="113"/>
      <c r="N16" s="113"/>
      <c r="O16" s="113"/>
      <c r="P16" s="113"/>
      <c r="Q16" s="113"/>
      <c r="R16" s="113"/>
      <c r="S16" s="113"/>
      <c r="T16" s="113"/>
      <c r="U16" s="117"/>
      <c r="V16" s="113"/>
      <c r="W16" s="113"/>
      <c r="X16" s="113"/>
      <c r="Y16" s="113"/>
      <c r="Z16" s="113"/>
      <c r="AA16" s="113"/>
      <c r="AB16" s="117"/>
      <c r="AC16" s="113"/>
      <c r="AD16" s="113"/>
      <c r="AE16" s="113"/>
      <c r="AF16" s="113"/>
      <c r="AG16" s="113"/>
      <c r="AH16" s="113"/>
      <c r="AI16" s="117"/>
    </row>
    <row r="17" spans="1:35" s="91" customFormat="1">
      <c r="A17" s="106" t="s">
        <v>205</v>
      </c>
      <c r="B17" s="107" t="s">
        <v>206</v>
      </c>
      <c r="C17" s="114"/>
      <c r="D17" s="115"/>
      <c r="E17" s="115"/>
      <c r="F17" s="116"/>
      <c r="G17" s="117"/>
      <c r="H17" s="112"/>
      <c r="I17" s="113"/>
      <c r="J17" s="113"/>
      <c r="K17" s="113"/>
      <c r="L17" s="113"/>
      <c r="M17" s="113"/>
      <c r="N17" s="113"/>
      <c r="O17" s="113"/>
      <c r="P17" s="113"/>
      <c r="Q17" s="113"/>
      <c r="R17" s="113"/>
      <c r="S17" s="113"/>
      <c r="T17" s="113"/>
      <c r="U17" s="117"/>
      <c r="V17" s="113"/>
      <c r="W17" s="113"/>
      <c r="X17" s="113"/>
      <c r="Y17" s="113"/>
      <c r="Z17" s="113"/>
      <c r="AA17" s="113"/>
      <c r="AB17" s="117"/>
      <c r="AC17" s="113"/>
      <c r="AD17" s="113"/>
      <c r="AE17" s="113"/>
      <c r="AF17" s="113"/>
      <c r="AG17" s="113"/>
      <c r="AH17" s="113"/>
      <c r="AI17" s="117"/>
    </row>
    <row r="18" spans="1:35" s="91" customFormat="1">
      <c r="A18" s="106" t="s">
        <v>207</v>
      </c>
      <c r="B18" s="107" t="s">
        <v>208</v>
      </c>
      <c r="C18" s="114"/>
      <c r="D18" s="115"/>
      <c r="E18" s="115"/>
      <c r="F18" s="116"/>
      <c r="G18" s="117"/>
      <c r="H18" s="112"/>
      <c r="I18" s="113"/>
      <c r="J18" s="113"/>
      <c r="K18" s="113"/>
      <c r="L18" s="113"/>
      <c r="M18" s="113"/>
      <c r="N18" s="113"/>
      <c r="O18" s="113"/>
      <c r="P18" s="113"/>
      <c r="Q18" s="113"/>
      <c r="R18" s="113"/>
      <c r="S18" s="113"/>
      <c r="T18" s="113"/>
      <c r="U18" s="117"/>
      <c r="V18" s="113"/>
      <c r="W18" s="113"/>
      <c r="X18" s="113"/>
      <c r="Y18" s="113"/>
      <c r="Z18" s="113"/>
      <c r="AA18" s="113"/>
      <c r="AB18" s="117"/>
      <c r="AC18" s="113"/>
      <c r="AD18" s="113"/>
      <c r="AE18" s="113"/>
      <c r="AF18" s="113"/>
      <c r="AG18" s="113"/>
      <c r="AH18" s="113"/>
      <c r="AI18" s="117"/>
    </row>
    <row r="19" spans="1:35" s="91" customFormat="1" ht="56.25">
      <c r="A19" s="99"/>
      <c r="B19" s="100" t="s">
        <v>209</v>
      </c>
      <c r="C19" s="101"/>
      <c r="D19" s="118"/>
      <c r="E19" s="118"/>
      <c r="F19" s="119"/>
      <c r="G19" s="104"/>
      <c r="H19" s="105"/>
      <c r="I19" s="102"/>
      <c r="J19" s="102"/>
      <c r="K19" s="102"/>
      <c r="L19" s="102"/>
      <c r="M19" s="102"/>
      <c r="N19" s="102"/>
      <c r="O19" s="102"/>
      <c r="P19" s="102"/>
      <c r="Q19" s="102"/>
      <c r="R19" s="102"/>
      <c r="S19" s="102"/>
      <c r="T19" s="102"/>
      <c r="U19" s="104"/>
      <c r="V19" s="102"/>
      <c r="W19" s="102"/>
      <c r="X19" s="102"/>
      <c r="Y19" s="102"/>
      <c r="Z19" s="102"/>
      <c r="AA19" s="102"/>
      <c r="AB19" s="104"/>
      <c r="AC19" s="102"/>
      <c r="AD19" s="102"/>
      <c r="AE19" s="102"/>
      <c r="AF19" s="102"/>
      <c r="AG19" s="102"/>
      <c r="AH19" s="102"/>
      <c r="AI19" s="104"/>
    </row>
    <row r="20" spans="1:35" s="91" customFormat="1">
      <c r="A20" s="106" t="s">
        <v>210</v>
      </c>
      <c r="B20" s="107" t="s">
        <v>211</v>
      </c>
      <c r="C20" s="120"/>
      <c r="D20" s="109" t="s">
        <v>181</v>
      </c>
      <c r="E20" s="109" t="s">
        <v>181</v>
      </c>
      <c r="F20" s="110" t="s">
        <v>181</v>
      </c>
      <c r="G20" s="121"/>
      <c r="H20" s="112"/>
      <c r="I20" s="113"/>
      <c r="J20" s="113"/>
      <c r="K20" s="113"/>
      <c r="L20" s="113"/>
      <c r="M20" s="113"/>
      <c r="N20" s="113"/>
      <c r="O20" s="113"/>
      <c r="P20" s="113"/>
      <c r="Q20" s="113"/>
      <c r="R20" s="113"/>
      <c r="S20" s="113"/>
      <c r="T20" s="113"/>
      <c r="U20" s="121"/>
      <c r="V20" s="113"/>
      <c r="W20" s="113"/>
      <c r="X20" s="113"/>
      <c r="Y20" s="113"/>
      <c r="Z20" s="113"/>
      <c r="AA20" s="113"/>
      <c r="AB20" s="121"/>
      <c r="AC20" s="113"/>
      <c r="AD20" s="113"/>
      <c r="AE20" s="113"/>
      <c r="AF20" s="113"/>
      <c r="AG20" s="113"/>
      <c r="AH20" s="113"/>
      <c r="AI20" s="121"/>
    </row>
    <row r="21" spans="1:35" s="91" customFormat="1">
      <c r="A21" s="106" t="s">
        <v>212</v>
      </c>
      <c r="B21" s="107" t="s">
        <v>213</v>
      </c>
      <c r="C21" s="114"/>
      <c r="D21" s="115"/>
      <c r="E21" s="115"/>
      <c r="F21" s="116"/>
      <c r="G21" s="117"/>
      <c r="H21" s="122" t="s">
        <v>214</v>
      </c>
      <c r="I21" s="113"/>
      <c r="J21" s="113"/>
      <c r="K21" s="113"/>
      <c r="L21" s="113"/>
      <c r="M21" s="113"/>
      <c r="N21" s="113"/>
      <c r="O21" s="113"/>
      <c r="P21" s="113"/>
      <c r="Q21" s="113"/>
      <c r="R21" s="113"/>
      <c r="S21" s="113"/>
      <c r="T21" s="113"/>
      <c r="U21" s="117"/>
      <c r="V21" s="113"/>
      <c r="W21" s="113"/>
      <c r="X21" s="113"/>
      <c r="Y21" s="113"/>
      <c r="Z21" s="113"/>
      <c r="AA21" s="113"/>
      <c r="AB21" s="117"/>
      <c r="AC21" s="113"/>
      <c r="AD21" s="113"/>
      <c r="AE21" s="113"/>
      <c r="AF21" s="113"/>
      <c r="AG21" s="113"/>
      <c r="AH21" s="113"/>
      <c r="AI21" s="117"/>
    </row>
    <row r="22" spans="1:35" s="91" customFormat="1">
      <c r="A22" s="106" t="s">
        <v>215</v>
      </c>
      <c r="B22" s="107" t="s">
        <v>216</v>
      </c>
      <c r="C22" s="114"/>
      <c r="D22" s="115"/>
      <c r="E22" s="115"/>
      <c r="F22" s="115"/>
      <c r="G22" s="117"/>
      <c r="H22" s="112"/>
      <c r="I22" s="113"/>
      <c r="J22" s="113"/>
      <c r="K22" s="113"/>
      <c r="L22" s="113"/>
      <c r="M22" s="113"/>
      <c r="N22" s="113"/>
      <c r="O22" s="113"/>
      <c r="P22" s="113"/>
      <c r="Q22" s="113"/>
      <c r="R22" s="113"/>
      <c r="S22" s="113"/>
      <c r="T22" s="113"/>
      <c r="U22" s="117"/>
      <c r="V22" s="113"/>
      <c r="W22" s="113"/>
      <c r="X22" s="113"/>
      <c r="Y22" s="113"/>
      <c r="Z22" s="113"/>
      <c r="AA22" s="113"/>
      <c r="AB22" s="117"/>
      <c r="AC22" s="113"/>
      <c r="AD22" s="113"/>
      <c r="AE22" s="113"/>
      <c r="AF22" s="113"/>
      <c r="AG22" s="113"/>
      <c r="AH22" s="113"/>
      <c r="AI22" s="117"/>
    </row>
    <row r="23" spans="1:35" s="91" customFormat="1">
      <c r="A23" s="106" t="s">
        <v>217</v>
      </c>
      <c r="B23" s="107" t="s">
        <v>218</v>
      </c>
      <c r="C23" s="114"/>
      <c r="D23" s="109" t="s">
        <v>181</v>
      </c>
      <c r="E23" s="109" t="s">
        <v>181</v>
      </c>
      <c r="F23" s="110" t="s">
        <v>181</v>
      </c>
      <c r="G23" s="117"/>
      <c r="H23" s="122" t="s">
        <v>214</v>
      </c>
      <c r="I23" s="113"/>
      <c r="J23" s="113"/>
      <c r="K23" s="113"/>
      <c r="L23" s="113"/>
      <c r="M23" s="113"/>
      <c r="N23" s="113"/>
      <c r="O23" s="113"/>
      <c r="P23" s="113"/>
      <c r="Q23" s="113"/>
      <c r="R23" s="113"/>
      <c r="S23" s="113"/>
      <c r="T23" s="113"/>
      <c r="U23" s="117"/>
      <c r="V23" s="113"/>
      <c r="W23" s="113"/>
      <c r="X23" s="113"/>
      <c r="Y23" s="113"/>
      <c r="Z23" s="113"/>
      <c r="AA23" s="113"/>
      <c r="AB23" s="117"/>
      <c r="AC23" s="113"/>
      <c r="AD23" s="113"/>
      <c r="AE23" s="113"/>
      <c r="AF23" s="113"/>
      <c r="AG23" s="113"/>
      <c r="AH23" s="113"/>
      <c r="AI23" s="117"/>
    </row>
    <row r="24" spans="1:35" s="91" customFormat="1">
      <c r="A24" s="106" t="s">
        <v>219</v>
      </c>
      <c r="B24" s="107" t="s">
        <v>220</v>
      </c>
      <c r="C24" s="114"/>
      <c r="D24" s="115"/>
      <c r="E24" s="115"/>
      <c r="F24" s="116"/>
      <c r="G24" s="117"/>
      <c r="H24" s="112"/>
      <c r="I24" s="113"/>
      <c r="J24" s="113"/>
      <c r="K24" s="113"/>
      <c r="L24" s="113"/>
      <c r="M24" s="113"/>
      <c r="N24" s="113"/>
      <c r="O24" s="113"/>
      <c r="P24" s="113"/>
      <c r="Q24" s="113"/>
      <c r="R24" s="113"/>
      <c r="S24" s="113"/>
      <c r="T24" s="113"/>
      <c r="U24" s="117"/>
      <c r="V24" s="113"/>
      <c r="W24" s="113"/>
      <c r="X24" s="113"/>
      <c r="Y24" s="113"/>
      <c r="Z24" s="113"/>
      <c r="AA24" s="113"/>
      <c r="AB24" s="117"/>
      <c r="AC24" s="113"/>
      <c r="AD24" s="113"/>
      <c r="AE24" s="113"/>
      <c r="AF24" s="113"/>
      <c r="AG24" s="113"/>
      <c r="AH24" s="113"/>
      <c r="AI24" s="117"/>
    </row>
    <row r="25" spans="1:35" s="91" customFormat="1">
      <c r="A25" s="106" t="s">
        <v>221</v>
      </c>
      <c r="B25" s="107" t="s">
        <v>222</v>
      </c>
      <c r="C25" s="114"/>
      <c r="D25" s="115"/>
      <c r="E25" s="115"/>
      <c r="F25" s="116"/>
      <c r="G25" s="117"/>
      <c r="H25" s="112"/>
      <c r="I25" s="113"/>
      <c r="J25" s="113"/>
      <c r="K25" s="113"/>
      <c r="L25" s="113"/>
      <c r="M25" s="113"/>
      <c r="N25" s="113"/>
      <c r="O25" s="113"/>
      <c r="P25" s="113"/>
      <c r="Q25" s="113"/>
      <c r="R25" s="113"/>
      <c r="S25" s="113"/>
      <c r="T25" s="113"/>
      <c r="U25" s="117"/>
      <c r="V25" s="113"/>
      <c r="W25" s="113"/>
      <c r="X25" s="113"/>
      <c r="Y25" s="113"/>
      <c r="Z25" s="113"/>
      <c r="AA25" s="113"/>
      <c r="AB25" s="117"/>
      <c r="AC25" s="113"/>
      <c r="AD25" s="113"/>
      <c r="AE25" s="113"/>
      <c r="AF25" s="113"/>
      <c r="AG25" s="113"/>
      <c r="AH25" s="113"/>
      <c r="AI25" s="117"/>
    </row>
    <row r="26" spans="1:35" s="91" customFormat="1">
      <c r="A26" s="123"/>
      <c r="B26" s="124"/>
      <c r="C26" s="125"/>
      <c r="D26" s="102"/>
      <c r="E26" s="102"/>
      <c r="F26" s="103"/>
      <c r="G26" s="104"/>
      <c r="H26" s="105"/>
      <c r="I26" s="102"/>
      <c r="J26" s="102"/>
      <c r="K26" s="102"/>
      <c r="L26" s="102"/>
      <c r="M26" s="102"/>
      <c r="N26" s="102"/>
      <c r="O26" s="102"/>
      <c r="P26" s="102"/>
      <c r="Q26" s="102"/>
      <c r="R26" s="102"/>
      <c r="S26" s="102"/>
      <c r="T26" s="102"/>
      <c r="U26" s="104"/>
      <c r="V26" s="102"/>
      <c r="W26" s="102"/>
      <c r="X26" s="102"/>
      <c r="Y26" s="102"/>
      <c r="Z26" s="102"/>
      <c r="AA26" s="102"/>
      <c r="AB26" s="104"/>
      <c r="AC26" s="102"/>
      <c r="AD26" s="102"/>
      <c r="AE26" s="102"/>
      <c r="AF26" s="102"/>
      <c r="AG26" s="102"/>
      <c r="AH26" s="102"/>
      <c r="AI26" s="104"/>
    </row>
  </sheetData>
  <mergeCells count="4">
    <mergeCell ref="D1:F1"/>
    <mergeCell ref="H1:T1"/>
    <mergeCell ref="V1:AA1"/>
    <mergeCell ref="AC1:AH1"/>
  </mergeCells>
  <pageMargins left="0.75" right="0.75" top="1" bottom="1" header="0.5" footer="0.5"/>
  <pageSetup paperSize="9" orientation="portrait" horizontalDpi="4294967292" verticalDpi="4294967292"/>
</worksheet>
</file>

<file path=xl/worksheets/sheet18.xml><?xml version="1.0" encoding="utf-8"?>
<worksheet xmlns="http://schemas.openxmlformats.org/spreadsheetml/2006/main" xmlns:r="http://schemas.openxmlformats.org/officeDocument/2006/relationships">
  <sheetPr enableFormatConditionsCalculation="0">
    <tabColor theme="1" tint="0.249977111117893"/>
  </sheetPr>
  <dimension ref="A1:AI28"/>
  <sheetViews>
    <sheetView workbookViewId="0">
      <pane xSplit="3" ySplit="2" topLeftCell="D5" activePane="bottomRight" state="frozen"/>
      <selection pane="topRight" activeCell="D1" sqref="D1"/>
      <selection pane="bottomLeft" activeCell="A3" sqref="A3"/>
      <selection pane="bottomRight" activeCell="B9" sqref="B9"/>
    </sheetView>
  </sheetViews>
  <sheetFormatPr defaultColWidth="10.85546875" defaultRowHeight="15.75" outlineLevelCol="1"/>
  <cols>
    <col min="1" max="1" width="3.42578125" style="126" bestFit="1" customWidth="1"/>
    <col min="2" max="2" width="62.28515625" style="127" customWidth="1"/>
    <col min="3" max="3" width="10.140625" style="128" customWidth="1"/>
    <col min="4" max="6" width="12.28515625" style="128" customWidth="1" outlineLevel="1"/>
    <col min="7" max="7" width="8.28515625" style="128" customWidth="1"/>
    <col min="8" max="8" width="13.28515625" style="128" hidden="1" customWidth="1" outlineLevel="1"/>
    <col min="9" max="20" width="12.28515625" style="128" hidden="1" customWidth="1" outlineLevel="1"/>
    <col min="21" max="21" width="8.42578125" style="128" customWidth="1" collapsed="1"/>
    <col min="22" max="27" width="12.28515625" style="128" hidden="1" customWidth="1" outlineLevel="1"/>
    <col min="28" max="28" width="15.28515625" style="128" customWidth="1" collapsed="1"/>
    <col min="29" max="34" width="12.28515625" style="128" hidden="1" customWidth="1" outlineLevel="1"/>
    <col min="35" max="35" width="17.28515625" style="128" customWidth="1" collapsed="1"/>
    <col min="36" max="16384" width="10.85546875" style="128"/>
  </cols>
  <sheetData>
    <row r="1" spans="1:35" s="91" customFormat="1" ht="45" customHeight="1">
      <c r="A1" s="87"/>
      <c r="B1" s="88"/>
      <c r="C1" s="89" t="s">
        <v>244</v>
      </c>
      <c r="D1" s="377" t="s">
        <v>8</v>
      </c>
      <c r="E1" s="378"/>
      <c r="F1" s="378"/>
      <c r="G1" s="90" t="s">
        <v>169</v>
      </c>
      <c r="H1" s="378" t="s">
        <v>9</v>
      </c>
      <c r="I1" s="378"/>
      <c r="J1" s="378"/>
      <c r="K1" s="378"/>
      <c r="L1" s="378"/>
      <c r="M1" s="378"/>
      <c r="N1" s="378"/>
      <c r="O1" s="378"/>
      <c r="P1" s="378"/>
      <c r="Q1" s="378"/>
      <c r="R1" s="378"/>
      <c r="S1" s="378"/>
      <c r="T1" s="379"/>
      <c r="U1" s="90" t="s">
        <v>170</v>
      </c>
      <c r="V1" s="377" t="s">
        <v>24</v>
      </c>
      <c r="W1" s="378"/>
      <c r="X1" s="378"/>
      <c r="Y1" s="378"/>
      <c r="Z1" s="378"/>
      <c r="AA1" s="379"/>
      <c r="AB1" s="90" t="s">
        <v>171</v>
      </c>
      <c r="AC1" s="380" t="s">
        <v>25</v>
      </c>
      <c r="AD1" s="380"/>
      <c r="AE1" s="380"/>
      <c r="AF1" s="380"/>
      <c r="AG1" s="380"/>
      <c r="AH1" s="380"/>
      <c r="AI1" s="90" t="s">
        <v>172</v>
      </c>
    </row>
    <row r="2" spans="1:35" s="91" customFormat="1" ht="129" customHeight="1">
      <c r="A2" s="92"/>
      <c r="B2" s="93"/>
      <c r="C2" s="94" t="s">
        <v>243</v>
      </c>
      <c r="D2" s="95" t="s">
        <v>39</v>
      </c>
      <c r="E2" s="95" t="s">
        <v>40</v>
      </c>
      <c r="F2" s="96" t="s">
        <v>113</v>
      </c>
      <c r="G2" s="97" t="s">
        <v>174</v>
      </c>
      <c r="H2" s="98" t="s">
        <v>11</v>
      </c>
      <c r="I2" s="95" t="s">
        <v>12</v>
      </c>
      <c r="J2" s="95" t="s">
        <v>13</v>
      </c>
      <c r="K2" s="95" t="s">
        <v>14</v>
      </c>
      <c r="L2" s="95" t="s">
        <v>15</v>
      </c>
      <c r="M2" s="95" t="s">
        <v>16</v>
      </c>
      <c r="N2" s="95" t="s">
        <v>17</v>
      </c>
      <c r="O2" s="95" t="s">
        <v>18</v>
      </c>
      <c r="P2" s="95" t="s">
        <v>19</v>
      </c>
      <c r="Q2" s="95" t="s">
        <v>10</v>
      </c>
      <c r="R2" s="95" t="s">
        <v>20</v>
      </c>
      <c r="S2" s="95" t="s">
        <v>21</v>
      </c>
      <c r="T2" s="95" t="s">
        <v>26</v>
      </c>
      <c r="U2" s="97" t="s">
        <v>175</v>
      </c>
      <c r="V2" s="95" t="s">
        <v>27</v>
      </c>
      <c r="W2" s="95" t="s">
        <v>28</v>
      </c>
      <c r="X2" s="95" t="s">
        <v>29</v>
      </c>
      <c r="Y2" s="95" t="s">
        <v>30</v>
      </c>
      <c r="Z2" s="95" t="s">
        <v>31</v>
      </c>
      <c r="AA2" s="95" t="s">
        <v>32</v>
      </c>
      <c r="AB2" s="97" t="s">
        <v>176</v>
      </c>
      <c r="AC2" s="95" t="s">
        <v>33</v>
      </c>
      <c r="AD2" s="95" t="s">
        <v>34</v>
      </c>
      <c r="AE2" s="95" t="s">
        <v>35</v>
      </c>
      <c r="AF2" s="95" t="s">
        <v>36</v>
      </c>
      <c r="AG2" s="95" t="s">
        <v>37</v>
      </c>
      <c r="AH2" s="95" t="s">
        <v>38</v>
      </c>
      <c r="AI2" s="97" t="s">
        <v>177</v>
      </c>
    </row>
    <row r="3" spans="1:35" s="91" customFormat="1" ht="23.25">
      <c r="A3" s="99"/>
      <c r="B3" s="129" t="s">
        <v>223</v>
      </c>
      <c r="C3" s="101"/>
      <c r="D3" s="102"/>
      <c r="E3" s="102"/>
      <c r="F3" s="103"/>
      <c r="G3" s="104"/>
      <c r="H3" s="105"/>
      <c r="I3" s="102"/>
      <c r="J3" s="102"/>
      <c r="K3" s="102"/>
      <c r="L3" s="102"/>
      <c r="M3" s="102"/>
      <c r="N3" s="102"/>
      <c r="O3" s="102"/>
      <c r="P3" s="102"/>
      <c r="Q3" s="102"/>
      <c r="R3" s="102"/>
      <c r="S3" s="102"/>
      <c r="T3" s="102"/>
      <c r="U3" s="104"/>
      <c r="V3" s="102"/>
      <c r="W3" s="102"/>
      <c r="X3" s="102"/>
      <c r="Y3" s="102"/>
      <c r="Z3" s="102"/>
      <c r="AA3" s="102"/>
      <c r="AB3" s="104"/>
      <c r="AC3" s="102"/>
      <c r="AD3" s="102"/>
      <c r="AE3" s="102"/>
      <c r="AF3" s="102"/>
      <c r="AG3" s="102"/>
      <c r="AH3" s="102"/>
      <c r="AI3" s="104"/>
    </row>
    <row r="4" spans="1:35" s="91" customFormat="1">
      <c r="A4" s="130">
        <v>1</v>
      </c>
      <c r="B4" s="131" t="s">
        <v>194</v>
      </c>
      <c r="C4" s="108"/>
      <c r="D4" s="113"/>
      <c r="E4" s="113"/>
      <c r="F4" s="132"/>
      <c r="G4" s="111"/>
      <c r="H4" s="112"/>
      <c r="I4" s="113"/>
      <c r="J4" s="113"/>
      <c r="K4" s="113"/>
      <c r="L4" s="113"/>
      <c r="M4" s="113"/>
      <c r="N4" s="113"/>
      <c r="O4" s="113"/>
      <c r="P4" s="113"/>
      <c r="Q4" s="113"/>
      <c r="R4" s="113"/>
      <c r="S4" s="113"/>
      <c r="T4" s="113"/>
      <c r="U4" s="111"/>
      <c r="V4" s="113"/>
      <c r="W4" s="113"/>
      <c r="X4" s="113"/>
      <c r="Y4" s="113"/>
      <c r="Z4" s="113"/>
      <c r="AA4" s="113"/>
      <c r="AB4" s="111"/>
      <c r="AC4" s="113"/>
      <c r="AD4" s="113"/>
      <c r="AE4" s="113"/>
      <c r="AF4" s="113"/>
      <c r="AG4" s="113"/>
      <c r="AH4" s="113"/>
      <c r="AI4" s="111"/>
    </row>
    <row r="5" spans="1:35" s="91" customFormat="1">
      <c r="A5" s="130">
        <v>2</v>
      </c>
      <c r="B5" s="133" t="s">
        <v>196</v>
      </c>
      <c r="C5" s="114"/>
      <c r="D5" s="113"/>
      <c r="E5" s="113"/>
      <c r="F5" s="132"/>
      <c r="G5" s="117"/>
      <c r="H5" s="112"/>
      <c r="I5" s="113"/>
      <c r="J5" s="113"/>
      <c r="K5" s="113"/>
      <c r="L5" s="113"/>
      <c r="M5" s="113"/>
      <c r="N5" s="113"/>
      <c r="O5" s="113"/>
      <c r="P5" s="113"/>
      <c r="Q5" s="113"/>
      <c r="R5" s="113"/>
      <c r="S5" s="113"/>
      <c r="T5" s="113"/>
      <c r="U5" s="117"/>
      <c r="V5" s="113"/>
      <c r="W5" s="113"/>
      <c r="X5" s="113"/>
      <c r="Y5" s="113"/>
      <c r="Z5" s="113"/>
      <c r="AA5" s="113"/>
      <c r="AB5" s="117"/>
      <c r="AC5" s="113"/>
      <c r="AD5" s="113"/>
      <c r="AE5" s="113"/>
      <c r="AF5" s="113"/>
      <c r="AG5" s="113"/>
      <c r="AH5" s="113"/>
      <c r="AI5" s="117"/>
    </row>
    <row r="6" spans="1:35" s="91" customFormat="1">
      <c r="A6" s="130">
        <v>3</v>
      </c>
      <c r="B6" s="133" t="s">
        <v>198</v>
      </c>
      <c r="C6" s="114"/>
      <c r="D6" s="113"/>
      <c r="E6" s="113"/>
      <c r="F6" s="132"/>
      <c r="G6" s="117"/>
      <c r="H6" s="112"/>
      <c r="I6" s="113"/>
      <c r="J6" s="113"/>
      <c r="K6" s="113"/>
      <c r="L6" s="113"/>
      <c r="M6" s="113"/>
      <c r="N6" s="113"/>
      <c r="O6" s="113"/>
      <c r="P6" s="113"/>
      <c r="Q6" s="113"/>
      <c r="R6" s="113"/>
      <c r="S6" s="113"/>
      <c r="T6" s="113"/>
      <c r="U6" s="117"/>
      <c r="V6" s="113"/>
      <c r="W6" s="113"/>
      <c r="X6" s="113"/>
      <c r="Y6" s="113"/>
      <c r="Z6" s="113"/>
      <c r="AA6" s="113"/>
      <c r="AB6" s="117"/>
      <c r="AC6" s="113"/>
      <c r="AD6" s="113"/>
      <c r="AE6" s="113"/>
      <c r="AF6" s="113"/>
      <c r="AG6" s="113"/>
      <c r="AH6" s="113"/>
      <c r="AI6" s="117"/>
    </row>
    <row r="7" spans="1:35" s="91" customFormat="1">
      <c r="A7" s="134">
        <v>4</v>
      </c>
      <c r="B7" s="135" t="s">
        <v>200</v>
      </c>
      <c r="C7" s="114"/>
      <c r="D7" s="113"/>
      <c r="E7" s="113"/>
      <c r="F7" s="132"/>
      <c r="G7" s="117"/>
      <c r="H7" s="112"/>
      <c r="I7" s="113"/>
      <c r="J7" s="113"/>
      <c r="K7" s="113"/>
      <c r="L7" s="113"/>
      <c r="M7" s="113"/>
      <c r="N7" s="113"/>
      <c r="O7" s="113"/>
      <c r="P7" s="113"/>
      <c r="Q7" s="113"/>
      <c r="R7" s="113"/>
      <c r="S7" s="113"/>
      <c r="T7" s="113"/>
      <c r="U7" s="117"/>
      <c r="V7" s="113"/>
      <c r="W7" s="113"/>
      <c r="X7" s="113"/>
      <c r="Y7" s="113"/>
      <c r="Z7" s="113"/>
      <c r="AA7" s="113"/>
      <c r="AB7" s="117"/>
      <c r="AC7" s="113"/>
      <c r="AD7" s="113"/>
      <c r="AE7" s="113"/>
      <c r="AF7" s="113"/>
      <c r="AG7" s="113"/>
      <c r="AH7" s="113"/>
      <c r="AI7" s="117"/>
    </row>
    <row r="8" spans="1:35" s="91" customFormat="1">
      <c r="A8" s="134">
        <v>5</v>
      </c>
      <c r="B8" s="133" t="s">
        <v>224</v>
      </c>
      <c r="C8" s="114"/>
      <c r="D8" s="113"/>
      <c r="E8" s="113"/>
      <c r="F8" s="132"/>
      <c r="G8" s="117"/>
      <c r="H8" s="112"/>
      <c r="I8" s="113"/>
      <c r="J8" s="113"/>
      <c r="K8" s="113"/>
      <c r="L8" s="113"/>
      <c r="M8" s="113"/>
      <c r="N8" s="113"/>
      <c r="O8" s="113"/>
      <c r="P8" s="113"/>
      <c r="Q8" s="113"/>
      <c r="R8" s="113"/>
      <c r="S8" s="113"/>
      <c r="T8" s="113"/>
      <c r="U8" s="117"/>
      <c r="V8" s="113"/>
      <c r="W8" s="113"/>
      <c r="X8" s="113"/>
      <c r="Y8" s="113"/>
      <c r="Z8" s="113"/>
      <c r="AA8" s="113"/>
      <c r="AB8" s="117"/>
      <c r="AC8" s="113"/>
      <c r="AD8" s="113"/>
      <c r="AE8" s="113"/>
      <c r="AF8" s="113"/>
      <c r="AG8" s="113"/>
      <c r="AH8" s="113"/>
      <c r="AI8" s="117"/>
    </row>
    <row r="9" spans="1:35" s="91" customFormat="1">
      <c r="A9" s="136">
        <v>6</v>
      </c>
      <c r="B9" s="137" t="s">
        <v>204</v>
      </c>
      <c r="C9" s="114"/>
      <c r="D9" s="113"/>
      <c r="E9" s="113"/>
      <c r="F9" s="132"/>
      <c r="G9" s="117"/>
      <c r="H9" s="112"/>
      <c r="I9" s="113"/>
      <c r="J9" s="113"/>
      <c r="K9" s="113"/>
      <c r="L9" s="113"/>
      <c r="M9" s="113"/>
      <c r="N9" s="113"/>
      <c r="O9" s="113"/>
      <c r="P9" s="113"/>
      <c r="Q9" s="113"/>
      <c r="R9" s="113"/>
      <c r="S9" s="113"/>
      <c r="T9" s="113"/>
      <c r="U9" s="117"/>
      <c r="V9" s="113"/>
      <c r="W9" s="113"/>
      <c r="X9" s="113"/>
      <c r="Y9" s="113"/>
      <c r="Z9" s="113"/>
      <c r="AA9" s="113"/>
      <c r="AB9" s="117"/>
      <c r="AC9" s="113"/>
      <c r="AD9" s="113"/>
      <c r="AE9" s="113"/>
      <c r="AF9" s="113"/>
      <c r="AG9" s="113"/>
      <c r="AH9" s="113"/>
      <c r="AI9" s="117"/>
    </row>
    <row r="10" spans="1:35" s="91" customFormat="1" ht="23.25">
      <c r="A10" s="99"/>
      <c r="B10" s="129" t="s">
        <v>225</v>
      </c>
      <c r="C10" s="101"/>
      <c r="D10" s="102"/>
      <c r="E10" s="102"/>
      <c r="F10" s="103"/>
      <c r="G10" s="104"/>
      <c r="H10" s="105"/>
      <c r="I10" s="102"/>
      <c r="J10" s="102"/>
      <c r="K10" s="102"/>
      <c r="L10" s="102"/>
      <c r="M10" s="102"/>
      <c r="N10" s="102"/>
      <c r="O10" s="102"/>
      <c r="P10" s="102"/>
      <c r="Q10" s="102"/>
      <c r="R10" s="102"/>
      <c r="S10" s="102"/>
      <c r="T10" s="102"/>
      <c r="U10" s="104"/>
      <c r="V10" s="102"/>
      <c r="W10" s="102"/>
      <c r="X10" s="102"/>
      <c r="Y10" s="102"/>
      <c r="Z10" s="102"/>
      <c r="AA10" s="102"/>
      <c r="AB10" s="104"/>
      <c r="AC10" s="102"/>
      <c r="AD10" s="102"/>
      <c r="AE10" s="102"/>
      <c r="AF10" s="102"/>
      <c r="AG10" s="102"/>
      <c r="AH10" s="102"/>
      <c r="AI10" s="104"/>
    </row>
    <row r="11" spans="1:35" s="91" customFormat="1">
      <c r="A11" s="138">
        <v>7</v>
      </c>
      <c r="B11" s="131" t="s">
        <v>226</v>
      </c>
      <c r="C11" s="114"/>
      <c r="D11" s="113"/>
      <c r="E11" s="113"/>
      <c r="F11" s="132"/>
      <c r="G11" s="117"/>
      <c r="H11" s="112"/>
      <c r="I11" s="113"/>
      <c r="J11" s="113"/>
      <c r="K11" s="113"/>
      <c r="L11" s="113"/>
      <c r="M11" s="113"/>
      <c r="N11" s="113"/>
      <c r="O11" s="113"/>
      <c r="P11" s="113"/>
      <c r="Q11" s="113"/>
      <c r="R11" s="113"/>
      <c r="S11" s="113"/>
      <c r="T11" s="113"/>
      <c r="U11" s="117"/>
      <c r="V11" s="113"/>
      <c r="W11" s="113"/>
      <c r="X11" s="113"/>
      <c r="Y11" s="113"/>
      <c r="Z11" s="113"/>
      <c r="AA11" s="113"/>
      <c r="AB11" s="117"/>
      <c r="AC11" s="113"/>
      <c r="AD11" s="113"/>
      <c r="AE11" s="113"/>
      <c r="AF11" s="113"/>
      <c r="AG11" s="113"/>
      <c r="AH11" s="113"/>
      <c r="AI11" s="117"/>
    </row>
    <row r="12" spans="1:35" s="91" customFormat="1">
      <c r="A12" s="134">
        <v>8</v>
      </c>
      <c r="B12" s="133" t="s">
        <v>227</v>
      </c>
      <c r="C12" s="114"/>
      <c r="D12" s="113"/>
      <c r="E12" s="113"/>
      <c r="F12" s="132"/>
      <c r="G12" s="117"/>
      <c r="H12" s="112"/>
      <c r="I12" s="113"/>
      <c r="J12" s="113"/>
      <c r="K12" s="113"/>
      <c r="L12" s="113"/>
      <c r="M12" s="113"/>
      <c r="N12" s="113"/>
      <c r="O12" s="113"/>
      <c r="P12" s="113"/>
      <c r="Q12" s="113"/>
      <c r="R12" s="113"/>
      <c r="S12" s="113"/>
      <c r="T12" s="113"/>
      <c r="U12" s="117"/>
      <c r="V12" s="113"/>
      <c r="W12" s="113"/>
      <c r="X12" s="113"/>
      <c r="Y12" s="113"/>
      <c r="Z12" s="113"/>
      <c r="AA12" s="113"/>
      <c r="AB12" s="117"/>
      <c r="AC12" s="113"/>
      <c r="AD12" s="113"/>
      <c r="AE12" s="113"/>
      <c r="AF12" s="113"/>
      <c r="AG12" s="113"/>
      <c r="AH12" s="113"/>
      <c r="AI12" s="117"/>
    </row>
    <row r="13" spans="1:35" s="91" customFormat="1">
      <c r="A13" s="134">
        <v>9</v>
      </c>
      <c r="B13" s="133" t="s">
        <v>228</v>
      </c>
      <c r="C13" s="114"/>
      <c r="D13" s="113"/>
      <c r="E13" s="113"/>
      <c r="F13" s="132"/>
      <c r="G13" s="117"/>
      <c r="H13" s="112"/>
      <c r="I13" s="113"/>
      <c r="J13" s="113"/>
      <c r="K13" s="113"/>
      <c r="L13" s="113"/>
      <c r="M13" s="113"/>
      <c r="N13" s="113"/>
      <c r="O13" s="113"/>
      <c r="P13" s="113"/>
      <c r="Q13" s="113"/>
      <c r="R13" s="113"/>
      <c r="S13" s="113"/>
      <c r="T13" s="113"/>
      <c r="U13" s="117"/>
      <c r="V13" s="113"/>
      <c r="W13" s="113"/>
      <c r="X13" s="113"/>
      <c r="Y13" s="113"/>
      <c r="Z13" s="113"/>
      <c r="AA13" s="113"/>
      <c r="AB13" s="117"/>
      <c r="AC13" s="113"/>
      <c r="AD13" s="113"/>
      <c r="AE13" s="113"/>
      <c r="AF13" s="113"/>
      <c r="AG13" s="113"/>
      <c r="AH13" s="113"/>
      <c r="AI13" s="117"/>
    </row>
    <row r="14" spans="1:35" s="91" customFormat="1">
      <c r="A14" s="134">
        <v>10</v>
      </c>
      <c r="B14" s="133" t="s">
        <v>229</v>
      </c>
      <c r="C14" s="114"/>
      <c r="D14" s="113"/>
      <c r="E14" s="113"/>
      <c r="F14" s="132"/>
      <c r="G14" s="117"/>
      <c r="H14" s="112"/>
      <c r="I14" s="113"/>
      <c r="J14" s="113"/>
      <c r="K14" s="113"/>
      <c r="L14" s="113"/>
      <c r="M14" s="113"/>
      <c r="N14" s="113"/>
      <c r="O14" s="113"/>
      <c r="P14" s="113"/>
      <c r="Q14" s="113"/>
      <c r="R14" s="113"/>
      <c r="S14" s="113"/>
      <c r="T14" s="113"/>
      <c r="U14" s="117"/>
      <c r="V14" s="113"/>
      <c r="W14" s="113"/>
      <c r="X14" s="113"/>
      <c r="Y14" s="113"/>
      <c r="Z14" s="113"/>
      <c r="AA14" s="113"/>
      <c r="AB14" s="117"/>
      <c r="AC14" s="113"/>
      <c r="AD14" s="113"/>
      <c r="AE14" s="113"/>
      <c r="AF14" s="113"/>
      <c r="AG14" s="113"/>
      <c r="AH14" s="113"/>
      <c r="AI14" s="117"/>
    </row>
    <row r="15" spans="1:35" s="91" customFormat="1">
      <c r="A15" s="134">
        <v>11</v>
      </c>
      <c r="B15" s="133" t="s">
        <v>230</v>
      </c>
      <c r="C15" s="114"/>
      <c r="D15" s="113"/>
      <c r="E15" s="113"/>
      <c r="F15" s="132"/>
      <c r="G15" s="117"/>
      <c r="H15" s="112"/>
      <c r="I15" s="113"/>
      <c r="J15" s="113"/>
      <c r="K15" s="113"/>
      <c r="L15" s="113"/>
      <c r="M15" s="113"/>
      <c r="N15" s="113"/>
      <c r="O15" s="113"/>
      <c r="P15" s="113"/>
      <c r="Q15" s="113"/>
      <c r="R15" s="113"/>
      <c r="S15" s="113"/>
      <c r="T15" s="113"/>
      <c r="U15" s="117"/>
      <c r="V15" s="113"/>
      <c r="W15" s="113"/>
      <c r="X15" s="113"/>
      <c r="Y15" s="113"/>
      <c r="Z15" s="113"/>
      <c r="AA15" s="113"/>
      <c r="AB15" s="117"/>
      <c r="AC15" s="113"/>
      <c r="AD15" s="113"/>
      <c r="AE15" s="113"/>
      <c r="AF15" s="113"/>
      <c r="AG15" s="113"/>
      <c r="AH15" s="113"/>
      <c r="AI15" s="117"/>
    </row>
    <row r="16" spans="1:35" s="91" customFormat="1">
      <c r="A16" s="134">
        <v>12</v>
      </c>
      <c r="B16" s="133" t="s">
        <v>231</v>
      </c>
      <c r="C16" s="114"/>
      <c r="D16" s="113"/>
      <c r="E16" s="113"/>
      <c r="F16" s="132"/>
      <c r="G16" s="117"/>
      <c r="H16" s="112"/>
      <c r="I16" s="113"/>
      <c r="J16" s="113"/>
      <c r="K16" s="113"/>
      <c r="L16" s="113"/>
      <c r="M16" s="113"/>
      <c r="N16" s="113"/>
      <c r="O16" s="113"/>
      <c r="P16" s="113"/>
      <c r="Q16" s="113"/>
      <c r="R16" s="113"/>
      <c r="S16" s="113"/>
      <c r="T16" s="113"/>
      <c r="U16" s="117"/>
      <c r="V16" s="113"/>
      <c r="W16" s="113"/>
      <c r="X16" s="113"/>
      <c r="Y16" s="113"/>
      <c r="Z16" s="113"/>
      <c r="AA16" s="113"/>
      <c r="AB16" s="117"/>
      <c r="AC16" s="113"/>
      <c r="AD16" s="113"/>
      <c r="AE16" s="113"/>
      <c r="AF16" s="113"/>
      <c r="AG16" s="113"/>
      <c r="AH16" s="113"/>
      <c r="AI16" s="117"/>
    </row>
    <row r="17" spans="1:35" s="91" customFormat="1">
      <c r="A17" s="134">
        <v>13</v>
      </c>
      <c r="B17" s="139" t="s">
        <v>232</v>
      </c>
      <c r="C17" s="114"/>
      <c r="D17" s="113"/>
      <c r="E17" s="113"/>
      <c r="F17" s="132"/>
      <c r="G17" s="117"/>
      <c r="H17" s="112"/>
      <c r="I17" s="113"/>
      <c r="J17" s="113"/>
      <c r="K17" s="113"/>
      <c r="L17" s="113"/>
      <c r="M17" s="113"/>
      <c r="N17" s="113"/>
      <c r="O17" s="113"/>
      <c r="P17" s="113"/>
      <c r="Q17" s="113"/>
      <c r="R17" s="113"/>
      <c r="S17" s="113"/>
      <c r="T17" s="113"/>
      <c r="U17" s="117"/>
      <c r="V17" s="113"/>
      <c r="W17" s="113"/>
      <c r="X17" s="113"/>
      <c r="Y17" s="113"/>
      <c r="Z17" s="113"/>
      <c r="AA17" s="113"/>
      <c r="AB17" s="117"/>
      <c r="AC17" s="113"/>
      <c r="AD17" s="113"/>
      <c r="AE17" s="113"/>
      <c r="AF17" s="113"/>
      <c r="AG17" s="113"/>
      <c r="AH17" s="113"/>
      <c r="AI17" s="117"/>
    </row>
    <row r="18" spans="1:35" s="91" customFormat="1" ht="23.25">
      <c r="A18" s="99"/>
      <c r="B18" s="129" t="s">
        <v>233</v>
      </c>
      <c r="C18" s="101"/>
      <c r="D18" s="102"/>
      <c r="E18" s="102"/>
      <c r="F18" s="103"/>
      <c r="G18" s="104"/>
      <c r="H18" s="105"/>
      <c r="I18" s="102"/>
      <c r="J18" s="102"/>
      <c r="K18" s="102"/>
      <c r="L18" s="102"/>
      <c r="M18" s="102"/>
      <c r="N18" s="102"/>
      <c r="O18" s="102"/>
      <c r="P18" s="102"/>
      <c r="Q18" s="102"/>
      <c r="R18" s="102"/>
      <c r="S18" s="102"/>
      <c r="T18" s="102"/>
      <c r="U18" s="104"/>
      <c r="V18" s="102"/>
      <c r="W18" s="102"/>
      <c r="X18" s="102"/>
      <c r="Y18" s="102"/>
      <c r="Z18" s="102"/>
      <c r="AA18" s="102"/>
      <c r="AB18" s="104"/>
      <c r="AC18" s="102"/>
      <c r="AD18" s="102"/>
      <c r="AE18" s="102"/>
      <c r="AF18" s="102"/>
      <c r="AG18" s="102"/>
      <c r="AH18" s="102"/>
      <c r="AI18" s="104"/>
    </row>
    <row r="19" spans="1:35" s="91" customFormat="1">
      <c r="A19" s="134">
        <v>14</v>
      </c>
      <c r="B19" s="133" t="s">
        <v>234</v>
      </c>
      <c r="C19" s="114"/>
      <c r="D19" s="113"/>
      <c r="E19" s="113"/>
      <c r="F19" s="132"/>
      <c r="G19" s="117"/>
      <c r="H19" s="112"/>
      <c r="I19" s="113"/>
      <c r="J19" s="113"/>
      <c r="K19" s="113"/>
      <c r="L19" s="113"/>
      <c r="M19" s="113"/>
      <c r="N19" s="113"/>
      <c r="O19" s="113"/>
      <c r="P19" s="113"/>
      <c r="Q19" s="113"/>
      <c r="R19" s="113"/>
      <c r="S19" s="113"/>
      <c r="T19" s="113"/>
      <c r="U19" s="117"/>
      <c r="V19" s="113"/>
      <c r="W19" s="113"/>
      <c r="X19" s="113"/>
      <c r="Y19" s="113"/>
      <c r="Z19" s="113"/>
      <c r="AA19" s="113"/>
      <c r="AB19" s="117"/>
      <c r="AC19" s="113"/>
      <c r="AD19" s="113"/>
      <c r="AE19" s="113"/>
      <c r="AF19" s="113"/>
      <c r="AG19" s="113"/>
      <c r="AH19" s="113"/>
      <c r="AI19" s="117"/>
    </row>
    <row r="20" spans="1:35" s="91" customFormat="1">
      <c r="A20" s="134">
        <v>15</v>
      </c>
      <c r="B20" s="133" t="s">
        <v>235</v>
      </c>
      <c r="C20" s="114"/>
      <c r="D20" s="113"/>
      <c r="E20" s="113"/>
      <c r="F20" s="132"/>
      <c r="G20" s="117"/>
      <c r="H20" s="112"/>
      <c r="I20" s="113"/>
      <c r="J20" s="113"/>
      <c r="K20" s="113"/>
      <c r="L20" s="113"/>
      <c r="M20" s="113"/>
      <c r="N20" s="113"/>
      <c r="O20" s="113"/>
      <c r="P20" s="113"/>
      <c r="Q20" s="113"/>
      <c r="R20" s="113"/>
      <c r="S20" s="113"/>
      <c r="T20" s="113"/>
      <c r="U20" s="117"/>
      <c r="V20" s="113"/>
      <c r="W20" s="113"/>
      <c r="X20" s="113"/>
      <c r="Y20" s="113"/>
      <c r="Z20" s="113"/>
      <c r="AA20" s="113"/>
      <c r="AB20" s="117"/>
      <c r="AC20" s="113"/>
      <c r="AD20" s="113"/>
      <c r="AE20" s="113"/>
      <c r="AF20" s="113"/>
      <c r="AG20" s="113"/>
      <c r="AH20" s="113"/>
      <c r="AI20" s="117"/>
    </row>
    <row r="21" spans="1:35" s="91" customFormat="1">
      <c r="A21" s="134">
        <v>16</v>
      </c>
      <c r="B21" s="133" t="s">
        <v>236</v>
      </c>
      <c r="C21" s="114"/>
      <c r="D21" s="113"/>
      <c r="E21" s="113"/>
      <c r="F21" s="132"/>
      <c r="G21" s="117"/>
      <c r="H21" s="112"/>
      <c r="I21" s="113"/>
      <c r="J21" s="113"/>
      <c r="K21" s="113"/>
      <c r="L21" s="113"/>
      <c r="M21" s="113"/>
      <c r="N21" s="113"/>
      <c r="O21" s="113"/>
      <c r="P21" s="113"/>
      <c r="Q21" s="113"/>
      <c r="R21" s="113"/>
      <c r="S21" s="113"/>
      <c r="T21" s="113"/>
      <c r="U21" s="117"/>
      <c r="V21" s="113"/>
      <c r="W21" s="113"/>
      <c r="X21" s="113"/>
      <c r="Y21" s="113"/>
      <c r="Z21" s="113"/>
      <c r="AA21" s="113"/>
      <c r="AB21" s="117"/>
      <c r="AC21" s="113"/>
      <c r="AD21" s="113"/>
      <c r="AE21" s="113"/>
      <c r="AF21" s="113"/>
      <c r="AG21" s="113"/>
      <c r="AH21" s="113"/>
      <c r="AI21" s="117"/>
    </row>
    <row r="22" spans="1:35" s="91" customFormat="1">
      <c r="A22" s="134">
        <v>17</v>
      </c>
      <c r="B22" s="140" t="s">
        <v>237</v>
      </c>
      <c r="C22" s="120"/>
      <c r="D22" s="113"/>
      <c r="E22" s="113"/>
      <c r="F22" s="132"/>
      <c r="G22" s="121"/>
      <c r="H22" s="112"/>
      <c r="I22" s="113"/>
      <c r="J22" s="113"/>
      <c r="K22" s="113"/>
      <c r="L22" s="113"/>
      <c r="M22" s="113"/>
      <c r="N22" s="113"/>
      <c r="O22" s="113"/>
      <c r="P22" s="113"/>
      <c r="Q22" s="113"/>
      <c r="R22" s="113"/>
      <c r="S22" s="113"/>
      <c r="T22" s="113"/>
      <c r="U22" s="121"/>
      <c r="V22" s="113"/>
      <c r="W22" s="113"/>
      <c r="X22" s="113"/>
      <c r="Y22" s="113"/>
      <c r="Z22" s="113"/>
      <c r="AA22" s="113"/>
      <c r="AB22" s="121"/>
      <c r="AC22" s="113"/>
      <c r="AD22" s="113"/>
      <c r="AE22" s="113"/>
      <c r="AF22" s="113"/>
      <c r="AG22" s="113"/>
      <c r="AH22" s="113"/>
      <c r="AI22" s="121"/>
    </row>
    <row r="23" spans="1:35" s="91" customFormat="1">
      <c r="A23" s="134">
        <v>18</v>
      </c>
      <c r="B23" s="133" t="s">
        <v>238</v>
      </c>
      <c r="C23" s="114"/>
      <c r="D23" s="113"/>
      <c r="E23" s="113"/>
      <c r="F23" s="132"/>
      <c r="G23" s="117"/>
      <c r="H23" s="112"/>
      <c r="I23" s="113"/>
      <c r="J23" s="113"/>
      <c r="K23" s="113"/>
      <c r="L23" s="113"/>
      <c r="M23" s="113"/>
      <c r="N23" s="113"/>
      <c r="O23" s="113"/>
      <c r="P23" s="113"/>
      <c r="Q23" s="113"/>
      <c r="R23" s="113"/>
      <c r="S23" s="113"/>
      <c r="T23" s="113"/>
      <c r="U23" s="117"/>
      <c r="V23" s="113"/>
      <c r="W23" s="113"/>
      <c r="X23" s="113"/>
      <c r="Y23" s="113"/>
      <c r="Z23" s="113"/>
      <c r="AA23" s="113"/>
      <c r="AB23" s="117"/>
      <c r="AC23" s="113"/>
      <c r="AD23" s="113"/>
      <c r="AE23" s="113"/>
      <c r="AF23" s="113"/>
      <c r="AG23" s="113"/>
      <c r="AH23" s="113"/>
      <c r="AI23" s="117"/>
    </row>
    <row r="24" spans="1:35" s="91" customFormat="1">
      <c r="A24" s="134">
        <v>19</v>
      </c>
      <c r="B24" s="133" t="s">
        <v>239</v>
      </c>
      <c r="C24" s="114"/>
      <c r="D24" s="113"/>
      <c r="E24" s="113"/>
      <c r="F24" s="132"/>
      <c r="G24" s="117"/>
      <c r="H24" s="112"/>
      <c r="I24" s="113"/>
      <c r="J24" s="113"/>
      <c r="K24" s="113"/>
      <c r="L24" s="113"/>
      <c r="M24" s="113"/>
      <c r="N24" s="113"/>
      <c r="O24" s="113"/>
      <c r="P24" s="113"/>
      <c r="Q24" s="113"/>
      <c r="R24" s="113"/>
      <c r="S24" s="113"/>
      <c r="T24" s="113"/>
      <c r="U24" s="117"/>
      <c r="V24" s="113"/>
      <c r="W24" s="113"/>
      <c r="X24" s="113"/>
      <c r="Y24" s="113"/>
      <c r="Z24" s="113"/>
      <c r="AA24" s="113"/>
      <c r="AB24" s="117"/>
      <c r="AC24" s="113"/>
      <c r="AD24" s="113"/>
      <c r="AE24" s="113"/>
      <c r="AF24" s="113"/>
      <c r="AG24" s="113"/>
      <c r="AH24" s="113"/>
      <c r="AI24" s="117"/>
    </row>
    <row r="25" spans="1:35" s="91" customFormat="1" ht="23.25">
      <c r="A25" s="99"/>
      <c r="B25" s="129" t="s">
        <v>240</v>
      </c>
      <c r="C25" s="101"/>
      <c r="D25" s="102"/>
      <c r="E25" s="102"/>
      <c r="F25" s="103"/>
      <c r="G25" s="104"/>
      <c r="H25" s="105"/>
      <c r="I25" s="102"/>
      <c r="J25" s="102"/>
      <c r="K25" s="102"/>
      <c r="L25" s="102"/>
      <c r="M25" s="102"/>
      <c r="N25" s="102"/>
      <c r="O25" s="102"/>
      <c r="P25" s="102"/>
      <c r="Q25" s="102"/>
      <c r="R25" s="102"/>
      <c r="S25" s="102"/>
      <c r="T25" s="102"/>
      <c r="U25" s="104"/>
      <c r="V25" s="102"/>
      <c r="W25" s="102"/>
      <c r="X25" s="102"/>
      <c r="Y25" s="102"/>
      <c r="Z25" s="102"/>
      <c r="AA25" s="102"/>
      <c r="AB25" s="104"/>
      <c r="AC25" s="102"/>
      <c r="AD25" s="102"/>
      <c r="AE25" s="102"/>
      <c r="AF25" s="102"/>
      <c r="AG25" s="102"/>
      <c r="AH25" s="102"/>
      <c r="AI25" s="104"/>
    </row>
    <row r="26" spans="1:35" s="91" customFormat="1">
      <c r="A26" s="134">
        <v>20</v>
      </c>
      <c r="B26" s="133" t="s">
        <v>241</v>
      </c>
      <c r="C26" s="114"/>
      <c r="D26" s="113"/>
      <c r="E26" s="113"/>
      <c r="F26" s="132"/>
      <c r="G26" s="117"/>
      <c r="H26" s="112"/>
      <c r="I26" s="113"/>
      <c r="J26" s="113"/>
      <c r="K26" s="113"/>
      <c r="L26" s="113"/>
      <c r="M26" s="113"/>
      <c r="N26" s="113"/>
      <c r="O26" s="113"/>
      <c r="P26" s="113"/>
      <c r="Q26" s="113"/>
      <c r="R26" s="113"/>
      <c r="S26" s="113"/>
      <c r="T26" s="113"/>
      <c r="U26" s="117"/>
      <c r="V26" s="113"/>
      <c r="W26" s="113"/>
      <c r="X26" s="113"/>
      <c r="Y26" s="113"/>
      <c r="Z26" s="113"/>
      <c r="AA26" s="113"/>
      <c r="AB26" s="117"/>
      <c r="AC26" s="113"/>
      <c r="AD26" s="113"/>
      <c r="AE26" s="113"/>
      <c r="AF26" s="113"/>
      <c r="AG26" s="113"/>
      <c r="AH26" s="113"/>
      <c r="AI26" s="117"/>
    </row>
    <row r="27" spans="1:35" s="91" customFormat="1">
      <c r="A27" s="134">
        <v>21</v>
      </c>
      <c r="B27" s="133" t="s">
        <v>242</v>
      </c>
      <c r="C27" s="114"/>
      <c r="D27" s="113"/>
      <c r="E27" s="113"/>
      <c r="F27" s="132"/>
      <c r="G27" s="117"/>
      <c r="H27" s="112"/>
      <c r="I27" s="113"/>
      <c r="J27" s="113"/>
      <c r="K27" s="113"/>
      <c r="L27" s="113"/>
      <c r="M27" s="113"/>
      <c r="N27" s="113"/>
      <c r="O27" s="113"/>
      <c r="P27" s="113"/>
      <c r="Q27" s="113"/>
      <c r="R27" s="113"/>
      <c r="S27" s="113"/>
      <c r="T27" s="113"/>
      <c r="U27" s="117"/>
      <c r="V27" s="113"/>
      <c r="W27" s="113"/>
      <c r="X27" s="113"/>
      <c r="Y27" s="113"/>
      <c r="Z27" s="113"/>
      <c r="AA27" s="113"/>
      <c r="AB27" s="117"/>
      <c r="AC27" s="113"/>
      <c r="AD27" s="113"/>
      <c r="AE27" s="113"/>
      <c r="AF27" s="113"/>
      <c r="AG27" s="113"/>
      <c r="AH27" s="113"/>
      <c r="AI27" s="117"/>
    </row>
    <row r="28" spans="1:35" s="91" customFormat="1">
      <c r="A28" s="123"/>
      <c r="B28" s="124"/>
      <c r="C28" s="125"/>
      <c r="D28" s="102"/>
      <c r="E28" s="102"/>
      <c r="F28" s="103"/>
      <c r="G28" s="104"/>
      <c r="H28" s="105"/>
      <c r="I28" s="102"/>
      <c r="J28" s="102"/>
      <c r="K28" s="102"/>
      <c r="L28" s="102"/>
      <c r="M28" s="102"/>
      <c r="N28" s="102"/>
      <c r="O28" s="102"/>
      <c r="P28" s="102"/>
      <c r="Q28" s="102"/>
      <c r="R28" s="102"/>
      <c r="S28" s="102"/>
      <c r="T28" s="102"/>
      <c r="U28" s="104"/>
      <c r="V28" s="102"/>
      <c r="W28" s="102"/>
      <c r="X28" s="102"/>
      <c r="Y28" s="102"/>
      <c r="Z28" s="102"/>
      <c r="AA28" s="102"/>
      <c r="AB28" s="104"/>
      <c r="AC28" s="102"/>
      <c r="AD28" s="102"/>
      <c r="AE28" s="102"/>
      <c r="AF28" s="102"/>
      <c r="AG28" s="102"/>
      <c r="AH28" s="102"/>
      <c r="AI28" s="104"/>
    </row>
  </sheetData>
  <mergeCells count="4">
    <mergeCell ref="D1:F1"/>
    <mergeCell ref="H1:T1"/>
    <mergeCell ref="V1:AA1"/>
    <mergeCell ref="AC1:AH1"/>
  </mergeCells>
  <pageMargins left="0.75" right="0.75" top="1" bottom="1" header="0.5" footer="0.5"/>
  <pageSetup paperSize="9" orientation="portrait" horizontalDpi="4294967292" verticalDpi="4294967292"/>
</worksheet>
</file>

<file path=xl/worksheets/sheet19.xml><?xml version="1.0" encoding="utf-8"?>
<worksheet xmlns="http://schemas.openxmlformats.org/spreadsheetml/2006/main" xmlns:r="http://schemas.openxmlformats.org/officeDocument/2006/relationships">
  <sheetPr>
    <tabColor rgb="FF7030A0"/>
    <pageSetUpPr fitToPage="1"/>
  </sheetPr>
  <dimension ref="A1:F164"/>
  <sheetViews>
    <sheetView topLeftCell="A100" zoomScale="80" zoomScaleNormal="80" workbookViewId="0">
      <selection activeCell="A124" sqref="A124"/>
    </sheetView>
  </sheetViews>
  <sheetFormatPr defaultColWidth="11.42578125" defaultRowHeight="12.75"/>
  <cols>
    <col min="1" max="1" width="70.7109375" customWidth="1"/>
    <col min="2" max="2" width="2.28515625" bestFit="1" customWidth="1"/>
    <col min="3" max="3" width="2.140625" customWidth="1"/>
    <col min="4" max="4" width="70.7109375" customWidth="1"/>
    <col min="5" max="5" width="2.28515625" bestFit="1" customWidth="1"/>
    <col min="6" max="6" width="2.140625" customWidth="1"/>
  </cols>
  <sheetData>
    <row r="1" spans="1:6" ht="15" thickBot="1">
      <c r="A1" s="84" t="str">
        <f>'SR Area D_nuova'!A3:D3</f>
        <v>D.01 Erogazione di incentivi, sovvenzioni e contributi finanziari a privati</v>
      </c>
      <c r="B1" s="73"/>
      <c r="C1" s="73"/>
      <c r="D1" s="73"/>
      <c r="E1" s="73"/>
      <c r="F1" s="73"/>
    </row>
    <row r="2" spans="1:6" ht="12.75" customHeight="1">
      <c r="A2" s="371" t="s">
        <v>426</v>
      </c>
      <c r="B2" s="372"/>
      <c r="C2" s="74"/>
      <c r="D2" s="375" t="s">
        <v>427</v>
      </c>
      <c r="E2" s="372"/>
      <c r="F2" s="74"/>
    </row>
    <row r="3" spans="1:6" ht="20.25" customHeight="1" thickBot="1">
      <c r="A3" s="373"/>
      <c r="B3" s="374"/>
      <c r="C3" s="75"/>
      <c r="D3" s="374"/>
      <c r="E3" s="374"/>
      <c r="F3" s="75"/>
    </row>
    <row r="4" spans="1:6">
      <c r="A4" s="236" t="s">
        <v>559</v>
      </c>
      <c r="B4" s="76"/>
      <c r="C4" s="77"/>
      <c r="D4" s="234" t="s">
        <v>566</v>
      </c>
      <c r="E4" s="76"/>
      <c r="F4" s="77"/>
    </row>
    <row r="5" spans="1:6">
      <c r="A5" s="15" t="s">
        <v>49</v>
      </c>
      <c r="B5" s="76"/>
      <c r="C5" s="77"/>
      <c r="D5" s="17" t="s">
        <v>522</v>
      </c>
      <c r="E5" s="76"/>
      <c r="F5" s="77"/>
    </row>
    <row r="6" spans="1:6" ht="25.5">
      <c r="A6" s="79" t="s">
        <v>43</v>
      </c>
      <c r="B6" s="80"/>
      <c r="C6" s="77"/>
      <c r="D6" s="213" t="s">
        <v>523</v>
      </c>
      <c r="E6" s="80"/>
      <c r="F6" s="77"/>
    </row>
    <row r="7" spans="1:6">
      <c r="A7" s="79" t="s">
        <v>44</v>
      </c>
      <c r="B7" s="80">
        <v>2</v>
      </c>
      <c r="C7" s="77"/>
      <c r="D7" s="80"/>
      <c r="E7" s="80"/>
      <c r="F7" s="77"/>
    </row>
    <row r="8" spans="1:6" ht="25.5">
      <c r="A8" s="79" t="s">
        <v>45</v>
      </c>
      <c r="B8" s="80"/>
      <c r="C8" s="77"/>
      <c r="D8" s="213" t="s">
        <v>524</v>
      </c>
      <c r="E8" s="80">
        <v>3</v>
      </c>
      <c r="F8" s="77"/>
    </row>
    <row r="9" spans="1:6" ht="25.5">
      <c r="A9" s="79" t="s">
        <v>47</v>
      </c>
      <c r="B9" s="80"/>
      <c r="C9" s="77"/>
      <c r="D9" s="80"/>
      <c r="E9" s="80"/>
      <c r="F9" s="77"/>
    </row>
    <row r="10" spans="1:6" ht="25.5">
      <c r="A10" s="79" t="s">
        <v>46</v>
      </c>
      <c r="B10" s="80"/>
      <c r="C10" s="77"/>
      <c r="D10" s="213" t="s">
        <v>525</v>
      </c>
      <c r="E10" s="80"/>
      <c r="F10" s="77"/>
    </row>
    <row r="11" spans="1:6">
      <c r="A11" s="81"/>
      <c r="B11" s="82"/>
      <c r="C11" s="82"/>
      <c r="D11" s="82"/>
      <c r="E11" s="82"/>
      <c r="F11" s="82"/>
    </row>
    <row r="12" spans="1:6">
      <c r="A12" s="234" t="s">
        <v>560</v>
      </c>
      <c r="B12" s="76"/>
      <c r="C12" s="82"/>
      <c r="D12" s="234" t="s">
        <v>567</v>
      </c>
      <c r="E12" s="76"/>
      <c r="F12" s="82"/>
    </row>
    <row r="13" spans="1:6">
      <c r="A13" s="17" t="s">
        <v>516</v>
      </c>
      <c r="B13" s="76"/>
      <c r="C13" s="82"/>
      <c r="D13" s="17" t="s">
        <v>526</v>
      </c>
      <c r="E13" s="76"/>
      <c r="F13" s="82"/>
    </row>
    <row r="14" spans="1:6" ht="25.5">
      <c r="A14" s="233" t="s">
        <v>518</v>
      </c>
      <c r="B14" s="80"/>
      <c r="C14" s="82"/>
      <c r="D14" s="213" t="s">
        <v>527</v>
      </c>
      <c r="E14" s="80"/>
      <c r="F14" s="82"/>
    </row>
    <row r="15" spans="1:6" ht="25.5">
      <c r="A15" s="233" t="s">
        <v>517</v>
      </c>
      <c r="B15" s="80"/>
      <c r="C15" s="82"/>
      <c r="D15" s="213" t="s">
        <v>528</v>
      </c>
      <c r="E15" s="80"/>
      <c r="F15" s="82"/>
    </row>
    <row r="16" spans="1:6" ht="25.5">
      <c r="A16" s="233" t="s">
        <v>520</v>
      </c>
      <c r="B16" s="80">
        <v>3</v>
      </c>
      <c r="C16" s="82"/>
      <c r="D16" s="213" t="s">
        <v>529</v>
      </c>
      <c r="E16" s="80"/>
      <c r="F16" s="82"/>
    </row>
    <row r="17" spans="1:6" ht="25.5">
      <c r="A17" s="233" t="s">
        <v>519</v>
      </c>
      <c r="B17" s="80"/>
      <c r="C17" s="82"/>
      <c r="D17" s="213" t="s">
        <v>530</v>
      </c>
      <c r="E17" s="80">
        <v>4</v>
      </c>
      <c r="F17" s="82"/>
    </row>
    <row r="18" spans="1:6" ht="25.5">
      <c r="A18" s="233" t="s">
        <v>521</v>
      </c>
      <c r="B18" s="80"/>
      <c r="C18" s="82"/>
      <c r="D18" s="213" t="s">
        <v>531</v>
      </c>
      <c r="E18" s="80"/>
      <c r="F18" s="82"/>
    </row>
    <row r="19" spans="1:6">
      <c r="A19" s="82"/>
      <c r="B19" s="82"/>
      <c r="C19" s="82"/>
      <c r="D19" s="82"/>
      <c r="E19" s="82"/>
      <c r="F19" s="82"/>
    </row>
    <row r="20" spans="1:6">
      <c r="A20" s="234" t="s">
        <v>561</v>
      </c>
      <c r="B20" s="76"/>
      <c r="C20" s="82"/>
      <c r="D20" s="234" t="s">
        <v>568</v>
      </c>
      <c r="E20" s="76"/>
      <c r="F20" s="82"/>
    </row>
    <row r="21" spans="1:6" ht="25.5">
      <c r="A21" s="17" t="s">
        <v>536</v>
      </c>
      <c r="B21" s="76"/>
      <c r="C21" s="82"/>
      <c r="D21" s="17" t="s">
        <v>532</v>
      </c>
      <c r="E21" s="76"/>
      <c r="F21" s="82"/>
    </row>
    <row r="22" spans="1:6" ht="38.25">
      <c r="A22" s="213" t="s">
        <v>538</v>
      </c>
      <c r="B22" s="80">
        <v>1</v>
      </c>
      <c r="C22" s="82"/>
      <c r="D22" s="213" t="s">
        <v>533</v>
      </c>
      <c r="E22" s="80"/>
      <c r="F22" s="82"/>
    </row>
    <row r="23" spans="1:6" ht="25.5">
      <c r="A23" s="213" t="s">
        <v>537</v>
      </c>
      <c r="B23" s="80"/>
      <c r="C23" s="82"/>
      <c r="D23" s="233"/>
      <c r="E23" s="80"/>
      <c r="F23" s="82"/>
    </row>
    <row r="24" spans="1:6" ht="25.5">
      <c r="A24" s="213" t="s">
        <v>539</v>
      </c>
      <c r="B24" s="80"/>
      <c r="C24" s="82"/>
      <c r="D24" s="213" t="s">
        <v>534</v>
      </c>
      <c r="E24" s="80"/>
      <c r="F24" s="82"/>
    </row>
    <row r="25" spans="1:6" ht="25.5">
      <c r="A25" s="235" t="s">
        <v>540</v>
      </c>
      <c r="B25" s="80"/>
      <c r="C25" s="82"/>
      <c r="D25" s="233"/>
      <c r="E25" s="80"/>
      <c r="F25" s="82"/>
    </row>
    <row r="26" spans="1:6" ht="25.5">
      <c r="A26" s="233" t="s">
        <v>541</v>
      </c>
      <c r="B26" s="80"/>
      <c r="C26" s="82"/>
      <c r="D26" s="213" t="s">
        <v>535</v>
      </c>
      <c r="E26" s="83">
        <v>5</v>
      </c>
      <c r="F26" s="82"/>
    </row>
    <row r="27" spans="1:6">
      <c r="A27" s="82"/>
      <c r="B27" s="82"/>
      <c r="C27" s="82"/>
      <c r="D27" s="82"/>
      <c r="E27" s="82"/>
      <c r="F27" s="82"/>
    </row>
    <row r="28" spans="1:6">
      <c r="A28" s="234" t="s">
        <v>562</v>
      </c>
      <c r="B28" s="76"/>
      <c r="C28" s="82"/>
      <c r="D28" s="54"/>
      <c r="E28" s="76"/>
      <c r="F28" s="76"/>
    </row>
    <row r="29" spans="1:6">
      <c r="A29" s="17" t="s">
        <v>542</v>
      </c>
      <c r="B29" s="76"/>
      <c r="C29" s="82"/>
      <c r="D29" s="211"/>
      <c r="E29" s="211"/>
      <c r="F29" s="211"/>
    </row>
    <row r="30" spans="1:6" ht="25.5">
      <c r="A30" s="213" t="s">
        <v>544</v>
      </c>
      <c r="B30" s="80"/>
      <c r="C30" s="82"/>
      <c r="D30" s="211"/>
      <c r="E30" s="211"/>
      <c r="F30" s="211"/>
    </row>
    <row r="31" spans="1:6" ht="25.5">
      <c r="A31" s="213" t="s">
        <v>543</v>
      </c>
      <c r="B31" s="80"/>
      <c r="C31" s="82"/>
      <c r="D31" s="211"/>
      <c r="E31" s="211"/>
      <c r="F31" s="211"/>
    </row>
    <row r="32" spans="1:6" ht="25.5">
      <c r="A32" s="213" t="s">
        <v>545</v>
      </c>
      <c r="B32" s="80">
        <v>3</v>
      </c>
      <c r="C32" s="82"/>
      <c r="D32" s="211"/>
      <c r="E32" s="211"/>
      <c r="F32" s="211"/>
    </row>
    <row r="33" spans="1:6" ht="25.5">
      <c r="A33" s="213" t="s">
        <v>546</v>
      </c>
      <c r="B33" s="80"/>
      <c r="C33" s="82"/>
      <c r="D33" s="211"/>
      <c r="E33" s="211"/>
      <c r="F33" s="211"/>
    </row>
    <row r="34" spans="1:6">
      <c r="A34" s="213" t="s">
        <v>547</v>
      </c>
      <c r="B34" s="80"/>
      <c r="C34" s="82"/>
      <c r="D34" s="211"/>
      <c r="E34" s="211"/>
      <c r="F34" s="211"/>
    </row>
    <row r="35" spans="1:6">
      <c r="A35" s="82"/>
      <c r="B35" s="82"/>
      <c r="C35" s="82"/>
      <c r="D35" s="211"/>
      <c r="E35" s="211"/>
      <c r="F35" s="211"/>
    </row>
    <row r="36" spans="1:6">
      <c r="A36" s="234" t="s">
        <v>563</v>
      </c>
      <c r="B36" s="76"/>
      <c r="C36" s="82"/>
      <c r="D36" s="211"/>
      <c r="E36" s="211"/>
      <c r="F36" s="211"/>
    </row>
    <row r="37" spans="1:6">
      <c r="A37" s="17" t="s">
        <v>548</v>
      </c>
      <c r="B37" s="76"/>
      <c r="C37" s="82"/>
      <c r="D37" s="211"/>
      <c r="E37" s="211"/>
      <c r="F37" s="211"/>
    </row>
    <row r="38" spans="1:6" ht="25.5">
      <c r="A38" s="213" t="s">
        <v>549</v>
      </c>
      <c r="B38" s="80">
        <v>1</v>
      </c>
      <c r="C38" s="82"/>
      <c r="D38" s="211"/>
      <c r="E38" s="211"/>
      <c r="F38" s="211"/>
    </row>
    <row r="39" spans="1:6">
      <c r="A39" s="80"/>
      <c r="B39" s="80"/>
      <c r="C39" s="82"/>
      <c r="D39" s="211"/>
      <c r="E39" s="211"/>
      <c r="F39" s="211"/>
    </row>
    <row r="40" spans="1:6" ht="51">
      <c r="A40" s="213" t="s">
        <v>550</v>
      </c>
      <c r="B40" s="80"/>
      <c r="C40" s="82"/>
      <c r="D40" s="211"/>
      <c r="E40" s="211"/>
      <c r="F40" s="211"/>
    </row>
    <row r="41" spans="1:6">
      <c r="A41" s="80"/>
      <c r="B41" s="80"/>
      <c r="C41" s="82"/>
      <c r="D41" s="211"/>
      <c r="E41" s="211"/>
      <c r="F41" s="211"/>
    </row>
    <row r="42" spans="1:6">
      <c r="A42" s="233" t="s">
        <v>551</v>
      </c>
      <c r="B42" s="80"/>
      <c r="C42" s="82"/>
      <c r="D42" s="211"/>
      <c r="E42" s="211"/>
      <c r="F42" s="211"/>
    </row>
    <row r="43" spans="1:6">
      <c r="A43" s="82"/>
      <c r="B43" s="82"/>
      <c r="C43" s="82"/>
      <c r="D43" s="211"/>
      <c r="E43" s="211"/>
      <c r="F43" s="211"/>
    </row>
    <row r="44" spans="1:6">
      <c r="A44" s="234" t="s">
        <v>564</v>
      </c>
      <c r="B44" s="17"/>
      <c r="C44" s="82"/>
      <c r="D44" s="211"/>
      <c r="E44" s="211"/>
      <c r="F44" s="211"/>
    </row>
    <row r="45" spans="1:6" ht="39" customHeight="1">
      <c r="A45" s="17" t="s">
        <v>552</v>
      </c>
      <c r="B45" s="17"/>
      <c r="C45" s="82"/>
      <c r="D45" s="211"/>
      <c r="E45" s="211"/>
      <c r="F45" s="211"/>
    </row>
    <row r="46" spans="1:6" ht="25.5">
      <c r="A46" s="213" t="s">
        <v>553</v>
      </c>
      <c r="B46" s="80"/>
      <c r="C46" s="82"/>
      <c r="D46" s="211"/>
      <c r="E46" s="211"/>
      <c r="F46" s="211"/>
    </row>
    <row r="47" spans="1:6">
      <c r="A47" s="80"/>
      <c r="B47" s="80"/>
      <c r="C47" s="82"/>
      <c r="D47" s="211"/>
      <c r="E47" s="211"/>
      <c r="F47" s="211"/>
    </row>
    <row r="48" spans="1:6" ht="25.5">
      <c r="A48" s="213" t="s">
        <v>554</v>
      </c>
      <c r="B48" s="80">
        <v>3</v>
      </c>
      <c r="C48" s="82"/>
      <c r="D48" s="211"/>
      <c r="E48" s="211"/>
      <c r="F48" s="211"/>
    </row>
    <row r="49" spans="1:6">
      <c r="A49" s="80"/>
      <c r="B49" s="80"/>
      <c r="C49" s="82"/>
      <c r="D49" s="211"/>
      <c r="E49" s="211"/>
      <c r="F49" s="211"/>
    </row>
    <row r="50" spans="1:6" ht="25.5">
      <c r="A50" s="213" t="s">
        <v>570</v>
      </c>
      <c r="B50" s="80"/>
      <c r="C50" s="82"/>
      <c r="D50" s="211"/>
      <c r="E50" s="211"/>
      <c r="F50" s="211"/>
    </row>
    <row r="51" spans="1:6">
      <c r="A51" s="82"/>
      <c r="B51" s="82"/>
      <c r="C51" s="82"/>
      <c r="D51" s="211"/>
      <c r="E51" s="211"/>
      <c r="F51" s="211"/>
    </row>
    <row r="52" spans="1:6">
      <c r="A52" s="234" t="s">
        <v>565</v>
      </c>
      <c r="B52" s="17"/>
      <c r="C52" s="82"/>
      <c r="D52" s="211"/>
      <c r="E52" s="211"/>
      <c r="F52" s="211"/>
    </row>
    <row r="53" spans="1:6" ht="12.75" customHeight="1">
      <c r="A53" s="17" t="s">
        <v>555</v>
      </c>
      <c r="B53" s="17"/>
      <c r="C53" s="82"/>
      <c r="D53" s="211"/>
      <c r="E53" s="211"/>
      <c r="F53" s="211"/>
    </row>
    <row r="54" spans="1:6" ht="12.75" customHeight="1">
      <c r="A54" s="213" t="s">
        <v>556</v>
      </c>
      <c r="B54" s="80"/>
      <c r="C54" s="82"/>
      <c r="D54" s="211"/>
      <c r="E54" s="211"/>
      <c r="F54" s="211"/>
    </row>
    <row r="55" spans="1:6" ht="13.5" customHeight="1">
      <c r="A55" s="80"/>
      <c r="B55" s="80"/>
      <c r="C55" s="82"/>
      <c r="D55" s="211"/>
      <c r="E55" s="211"/>
      <c r="F55" s="211"/>
    </row>
    <row r="56" spans="1:6">
      <c r="A56" s="213" t="s">
        <v>557</v>
      </c>
      <c r="B56" s="80">
        <v>3</v>
      </c>
      <c r="C56" s="82"/>
      <c r="D56" s="211"/>
      <c r="E56" s="211"/>
      <c r="F56" s="211"/>
    </row>
    <row r="57" spans="1:6">
      <c r="A57" s="80"/>
      <c r="B57" s="80"/>
      <c r="C57" s="82"/>
      <c r="D57" s="211"/>
      <c r="E57" s="211"/>
      <c r="F57" s="211"/>
    </row>
    <row r="58" spans="1:6" ht="25.5">
      <c r="A58" s="213" t="s">
        <v>558</v>
      </c>
      <c r="B58" s="80"/>
      <c r="C58" s="82"/>
      <c r="D58" s="211"/>
      <c r="E58" s="211"/>
      <c r="F58" s="211"/>
    </row>
    <row r="59" spans="1:6">
      <c r="A59" s="82"/>
      <c r="B59" s="82"/>
      <c r="C59" s="82"/>
      <c r="D59" s="211"/>
      <c r="E59" s="211"/>
      <c r="F59" s="211"/>
    </row>
    <row r="60" spans="1:6" ht="33.75" customHeight="1" thickBot="1">
      <c r="A60" s="376" t="str">
        <f>'SR Area D_nuova'!A17:D17</f>
        <v>D.02 Concessione di contributi per effetto di specifici protocolli d'intesa o convenzioni sottoscritti con enti pubblici o con organismi, enti e società a prevalente capitale pubblico</v>
      </c>
      <c r="B60" s="376"/>
      <c r="C60" s="376"/>
      <c r="D60" s="376"/>
      <c r="E60" s="376"/>
      <c r="F60" s="376"/>
    </row>
    <row r="61" spans="1:6">
      <c r="A61" s="371" t="s">
        <v>426</v>
      </c>
      <c r="B61" s="372"/>
      <c r="C61" s="74"/>
      <c r="D61" s="375" t="s">
        <v>427</v>
      </c>
      <c r="E61" s="372"/>
      <c r="F61" s="74"/>
    </row>
    <row r="62" spans="1:6" ht="13.5" thickBot="1">
      <c r="A62" s="373"/>
      <c r="B62" s="374"/>
      <c r="C62" s="75"/>
      <c r="D62" s="374"/>
      <c r="E62" s="374"/>
      <c r="F62" s="75"/>
    </row>
    <row r="63" spans="1:6">
      <c r="A63" s="236" t="s">
        <v>559</v>
      </c>
      <c r="B63" s="76"/>
      <c r="C63" s="77"/>
      <c r="D63" s="234" t="s">
        <v>566</v>
      </c>
      <c r="E63" s="76"/>
      <c r="F63" s="77"/>
    </row>
    <row r="64" spans="1:6">
      <c r="A64" s="15" t="s">
        <v>49</v>
      </c>
      <c r="B64" s="76"/>
      <c r="C64" s="77"/>
      <c r="D64" s="17" t="s">
        <v>522</v>
      </c>
      <c r="E64" s="76"/>
      <c r="F64" s="77"/>
    </row>
    <row r="65" spans="1:6" ht="25.5">
      <c r="A65" s="79" t="s">
        <v>43</v>
      </c>
      <c r="B65" s="80"/>
      <c r="C65" s="77"/>
      <c r="D65" s="213" t="s">
        <v>523</v>
      </c>
      <c r="E65" s="80">
        <v>1</v>
      </c>
      <c r="F65" s="77"/>
    </row>
    <row r="66" spans="1:6">
      <c r="A66" s="79" t="s">
        <v>44</v>
      </c>
      <c r="B66" s="80">
        <v>2</v>
      </c>
      <c r="C66" s="77"/>
      <c r="D66" s="80"/>
      <c r="E66" s="80"/>
      <c r="F66" s="77"/>
    </row>
    <row r="67" spans="1:6" ht="31.5" customHeight="1">
      <c r="A67" s="79" t="s">
        <v>45</v>
      </c>
      <c r="B67" s="80"/>
      <c r="C67" s="77"/>
      <c r="D67" s="213" t="s">
        <v>524</v>
      </c>
      <c r="E67" s="80"/>
      <c r="F67" s="77"/>
    </row>
    <row r="68" spans="1:6" ht="25.5">
      <c r="A68" s="79" t="s">
        <v>47</v>
      </c>
      <c r="B68" s="80"/>
      <c r="C68" s="77"/>
      <c r="D68" s="80"/>
      <c r="E68" s="80"/>
      <c r="F68" s="77"/>
    </row>
    <row r="69" spans="1:6" ht="25.5">
      <c r="A69" s="79" t="s">
        <v>46</v>
      </c>
      <c r="B69" s="80"/>
      <c r="C69" s="77"/>
      <c r="D69" s="213" t="s">
        <v>525</v>
      </c>
      <c r="E69" s="80"/>
      <c r="F69" s="77"/>
    </row>
    <row r="70" spans="1:6">
      <c r="A70" s="81"/>
      <c r="B70" s="82"/>
      <c r="C70" s="82"/>
      <c r="D70" s="82"/>
      <c r="E70" s="82"/>
      <c r="F70" s="82"/>
    </row>
    <row r="71" spans="1:6">
      <c r="A71" s="234" t="s">
        <v>560</v>
      </c>
      <c r="B71" s="76"/>
      <c r="C71" s="82"/>
      <c r="D71" s="234" t="s">
        <v>567</v>
      </c>
      <c r="E71" s="76"/>
      <c r="F71" s="82"/>
    </row>
    <row r="72" spans="1:6">
      <c r="A72" s="17" t="s">
        <v>516</v>
      </c>
      <c r="B72" s="76"/>
      <c r="C72" s="82"/>
      <c r="D72" s="17" t="s">
        <v>526</v>
      </c>
      <c r="E72" s="76"/>
      <c r="F72" s="82"/>
    </row>
    <row r="73" spans="1:6" ht="25.5">
      <c r="A73" s="233" t="s">
        <v>518</v>
      </c>
      <c r="B73" s="80"/>
      <c r="C73" s="82"/>
      <c r="D73" s="213" t="s">
        <v>527</v>
      </c>
      <c r="E73" s="80"/>
      <c r="F73" s="82"/>
    </row>
    <row r="74" spans="1:6" ht="25.5">
      <c r="A74" s="233" t="s">
        <v>517</v>
      </c>
      <c r="B74" s="80"/>
      <c r="C74" s="82"/>
      <c r="D74" s="213" t="s">
        <v>528</v>
      </c>
      <c r="E74" s="80">
        <v>2</v>
      </c>
      <c r="F74" s="82"/>
    </row>
    <row r="75" spans="1:6" ht="25.5">
      <c r="A75" s="233" t="s">
        <v>520</v>
      </c>
      <c r="B75" s="80">
        <v>3</v>
      </c>
      <c r="C75" s="82"/>
      <c r="D75" s="213" t="s">
        <v>529</v>
      </c>
      <c r="E75" s="80"/>
      <c r="F75" s="82"/>
    </row>
    <row r="76" spans="1:6" ht="25.5">
      <c r="A76" s="233" t="s">
        <v>519</v>
      </c>
      <c r="B76" s="80"/>
      <c r="C76" s="82"/>
      <c r="D76" s="213" t="s">
        <v>530</v>
      </c>
      <c r="E76" s="80"/>
      <c r="F76" s="82"/>
    </row>
    <row r="77" spans="1:6" ht="25.5">
      <c r="A77" s="233" t="s">
        <v>521</v>
      </c>
      <c r="B77" s="80"/>
      <c r="C77" s="82"/>
      <c r="D77" s="213" t="s">
        <v>531</v>
      </c>
      <c r="E77" s="80"/>
      <c r="F77" s="82"/>
    </row>
    <row r="78" spans="1:6">
      <c r="A78" s="82"/>
      <c r="B78" s="82"/>
      <c r="C78" s="82"/>
      <c r="D78" s="82"/>
      <c r="E78" s="82"/>
      <c r="F78" s="82"/>
    </row>
    <row r="79" spans="1:6">
      <c r="A79" s="234" t="s">
        <v>561</v>
      </c>
      <c r="B79" s="76"/>
      <c r="C79" s="82"/>
      <c r="D79" s="234" t="s">
        <v>568</v>
      </c>
      <c r="E79" s="76"/>
      <c r="F79" s="82"/>
    </row>
    <row r="80" spans="1:6" ht="25.5">
      <c r="A80" s="17" t="s">
        <v>536</v>
      </c>
      <c r="B80" s="76"/>
      <c r="C80" s="82"/>
      <c r="D80" s="17" t="s">
        <v>532</v>
      </c>
      <c r="E80" s="76"/>
      <c r="F80" s="82"/>
    </row>
    <row r="81" spans="1:6" ht="38.25">
      <c r="A81" s="213" t="s">
        <v>538</v>
      </c>
      <c r="B81" s="80">
        <v>1</v>
      </c>
      <c r="C81" s="82"/>
      <c r="D81" s="213" t="s">
        <v>533</v>
      </c>
      <c r="E81" s="80"/>
      <c r="F81" s="82"/>
    </row>
    <row r="82" spans="1:6" ht="25.5">
      <c r="A82" s="213" t="s">
        <v>537</v>
      </c>
      <c r="B82" s="80"/>
      <c r="C82" s="82"/>
      <c r="D82" s="233"/>
      <c r="E82" s="80"/>
      <c r="F82" s="82"/>
    </row>
    <row r="83" spans="1:6" ht="25.5">
      <c r="A83" s="213" t="s">
        <v>539</v>
      </c>
      <c r="B83" s="80"/>
      <c r="C83" s="82"/>
      <c r="D83" s="213" t="s">
        <v>534</v>
      </c>
      <c r="E83" s="80">
        <v>3</v>
      </c>
      <c r="F83" s="82"/>
    </row>
    <row r="84" spans="1:6" ht="25.5">
      <c r="A84" s="235" t="s">
        <v>540</v>
      </c>
      <c r="B84" s="80"/>
      <c r="C84" s="82"/>
      <c r="D84" s="233"/>
      <c r="E84" s="80"/>
      <c r="F84" s="82"/>
    </row>
    <row r="85" spans="1:6" ht="25.5">
      <c r="A85" s="233" t="s">
        <v>541</v>
      </c>
      <c r="B85" s="80"/>
      <c r="C85" s="82"/>
      <c r="D85" s="213" t="s">
        <v>535</v>
      </c>
      <c r="E85" s="83"/>
      <c r="F85" s="82"/>
    </row>
    <row r="86" spans="1:6">
      <c r="A86" s="82"/>
      <c r="B86" s="82"/>
      <c r="C86" s="82"/>
      <c r="D86" s="82"/>
      <c r="E86" s="82"/>
      <c r="F86" s="82"/>
    </row>
    <row r="87" spans="1:6">
      <c r="A87" s="234" t="s">
        <v>562</v>
      </c>
      <c r="B87" s="76"/>
      <c r="C87" s="82"/>
      <c r="D87" s="54"/>
      <c r="E87" s="76"/>
      <c r="F87" s="76"/>
    </row>
    <row r="88" spans="1:6">
      <c r="A88" s="17" t="s">
        <v>542</v>
      </c>
      <c r="B88" s="76"/>
      <c r="C88" s="82"/>
      <c r="D88" s="211"/>
      <c r="E88" s="211"/>
      <c r="F88" s="211"/>
    </row>
    <row r="89" spans="1:6" ht="25.5">
      <c r="A89" s="213" t="s">
        <v>544</v>
      </c>
      <c r="B89" s="80"/>
      <c r="C89" s="82"/>
      <c r="D89" s="211"/>
      <c r="E89" s="211"/>
      <c r="F89" s="211"/>
    </row>
    <row r="90" spans="1:6" ht="12.75" customHeight="1">
      <c r="A90" s="213" t="s">
        <v>543</v>
      </c>
      <c r="B90" s="80"/>
      <c r="C90" s="82"/>
      <c r="D90" s="211"/>
      <c r="E90" s="211"/>
      <c r="F90" s="211"/>
    </row>
    <row r="91" spans="1:6" ht="25.5">
      <c r="A91" s="213" t="s">
        <v>545</v>
      </c>
      <c r="B91" s="80">
        <v>3</v>
      </c>
      <c r="C91" s="82"/>
      <c r="D91" s="211"/>
      <c r="E91" s="211"/>
      <c r="F91" s="211"/>
    </row>
    <row r="92" spans="1:6" ht="25.5">
      <c r="A92" s="213" t="s">
        <v>546</v>
      </c>
      <c r="B92" s="80"/>
      <c r="C92" s="82"/>
      <c r="D92" s="211"/>
      <c r="E92" s="211"/>
      <c r="F92" s="211"/>
    </row>
    <row r="93" spans="1:6">
      <c r="A93" s="213" t="s">
        <v>547</v>
      </c>
      <c r="B93" s="80"/>
      <c r="C93" s="82"/>
      <c r="D93" s="211"/>
      <c r="E93" s="211"/>
      <c r="F93" s="211"/>
    </row>
    <row r="94" spans="1:6">
      <c r="A94" s="82"/>
      <c r="B94" s="82"/>
      <c r="C94" s="82"/>
      <c r="D94" s="211"/>
      <c r="E94" s="211"/>
      <c r="F94" s="211"/>
    </row>
    <row r="95" spans="1:6">
      <c r="A95" s="234" t="s">
        <v>563</v>
      </c>
      <c r="B95" s="76"/>
      <c r="C95" s="82"/>
      <c r="D95" s="211"/>
      <c r="E95" s="211"/>
      <c r="F95" s="211"/>
    </row>
    <row r="96" spans="1:6">
      <c r="A96" s="17" t="s">
        <v>548</v>
      </c>
      <c r="B96" s="76"/>
      <c r="C96" s="82"/>
      <c r="D96" s="211"/>
      <c r="E96" s="211"/>
      <c r="F96" s="211"/>
    </row>
    <row r="97" spans="1:6" ht="25.5">
      <c r="A97" s="213" t="s">
        <v>549</v>
      </c>
      <c r="B97" s="80">
        <v>1</v>
      </c>
      <c r="C97" s="82"/>
      <c r="D97" s="211"/>
      <c r="E97" s="211"/>
      <c r="F97" s="211"/>
    </row>
    <row r="98" spans="1:6">
      <c r="A98" s="80"/>
      <c r="B98" s="80"/>
      <c r="C98" s="82"/>
      <c r="D98" s="211"/>
      <c r="E98" s="211"/>
      <c r="F98" s="211"/>
    </row>
    <row r="99" spans="1:6" ht="51">
      <c r="A99" s="213" t="s">
        <v>550</v>
      </c>
      <c r="B99" s="80"/>
      <c r="C99" s="82"/>
      <c r="D99" s="211"/>
      <c r="E99" s="211"/>
      <c r="F99" s="211"/>
    </row>
    <row r="100" spans="1:6">
      <c r="A100" s="80"/>
      <c r="B100" s="80"/>
      <c r="C100" s="82"/>
      <c r="D100" s="211"/>
      <c r="E100" s="211"/>
      <c r="F100" s="211"/>
    </row>
    <row r="101" spans="1:6" ht="12.75" customHeight="1">
      <c r="A101" s="233" t="s">
        <v>551</v>
      </c>
      <c r="B101" s="80"/>
      <c r="C101" s="82"/>
      <c r="D101" s="211"/>
      <c r="E101" s="211"/>
      <c r="F101" s="211"/>
    </row>
    <row r="102" spans="1:6">
      <c r="A102" s="82"/>
      <c r="B102" s="82"/>
      <c r="C102" s="82"/>
      <c r="D102" s="211"/>
      <c r="E102" s="211"/>
      <c r="F102" s="211"/>
    </row>
    <row r="103" spans="1:6">
      <c r="A103" s="234" t="s">
        <v>564</v>
      </c>
      <c r="B103" s="17"/>
      <c r="C103" s="82"/>
      <c r="D103" s="211"/>
      <c r="E103" s="211"/>
      <c r="F103" s="211"/>
    </row>
    <row r="104" spans="1:6" ht="28.5" customHeight="1">
      <c r="A104" s="17" t="s">
        <v>552</v>
      </c>
      <c r="B104" s="17"/>
      <c r="C104" s="82"/>
      <c r="D104" s="211"/>
      <c r="E104" s="211"/>
      <c r="F104" s="211"/>
    </row>
    <row r="105" spans="1:6" ht="25.5">
      <c r="A105" s="213" t="s">
        <v>553</v>
      </c>
      <c r="B105" s="80"/>
      <c r="C105" s="82"/>
      <c r="D105" s="211"/>
      <c r="E105" s="211"/>
      <c r="F105" s="211"/>
    </row>
    <row r="106" spans="1:6">
      <c r="A106" s="80"/>
      <c r="B106" s="80"/>
      <c r="C106" s="82"/>
      <c r="D106" s="211"/>
      <c r="E106" s="211"/>
      <c r="F106" s="211"/>
    </row>
    <row r="107" spans="1:6" ht="25.5">
      <c r="A107" s="213" t="s">
        <v>554</v>
      </c>
      <c r="B107" s="80">
        <v>3</v>
      </c>
      <c r="C107" s="82"/>
      <c r="D107" s="211"/>
      <c r="E107" s="211"/>
      <c r="F107" s="211"/>
    </row>
    <row r="108" spans="1:6">
      <c r="A108" s="80"/>
      <c r="B108" s="80"/>
      <c r="C108" s="82"/>
      <c r="D108" s="211"/>
      <c r="E108" s="211"/>
      <c r="F108" s="211"/>
    </row>
    <row r="109" spans="1:6" ht="25.5">
      <c r="A109" s="213" t="s">
        <v>570</v>
      </c>
      <c r="B109" s="213"/>
      <c r="C109" s="82"/>
      <c r="D109" s="213"/>
      <c r="E109" s="211"/>
      <c r="F109" s="211"/>
    </row>
    <row r="110" spans="1:6">
      <c r="A110" s="82"/>
      <c r="B110" s="82"/>
      <c r="C110" s="82"/>
      <c r="D110" s="211"/>
      <c r="E110" s="211"/>
      <c r="F110" s="211"/>
    </row>
    <row r="111" spans="1:6">
      <c r="A111" s="234" t="s">
        <v>565</v>
      </c>
      <c r="B111" s="17"/>
      <c r="C111" s="82"/>
      <c r="D111" s="211"/>
      <c r="E111" s="211"/>
      <c r="F111" s="211"/>
    </row>
    <row r="112" spans="1:6">
      <c r="A112" s="17" t="s">
        <v>555</v>
      </c>
      <c r="B112" s="17"/>
      <c r="C112" s="82"/>
      <c r="D112" s="211"/>
      <c r="E112" s="211"/>
      <c r="F112" s="211"/>
    </row>
    <row r="113" spans="1:6">
      <c r="A113" s="213" t="s">
        <v>556</v>
      </c>
      <c r="B113" s="80"/>
      <c r="C113" s="82"/>
      <c r="D113" s="211"/>
      <c r="E113" s="211"/>
      <c r="F113" s="211"/>
    </row>
    <row r="114" spans="1:6">
      <c r="A114" s="80"/>
      <c r="B114" s="80"/>
      <c r="C114" s="82"/>
      <c r="D114" s="211"/>
      <c r="E114" s="211"/>
      <c r="F114" s="211"/>
    </row>
    <row r="115" spans="1:6">
      <c r="A115" s="213" t="s">
        <v>557</v>
      </c>
      <c r="B115" s="80">
        <v>3</v>
      </c>
      <c r="C115" s="82"/>
      <c r="D115" s="211"/>
      <c r="E115" s="211"/>
      <c r="F115" s="211"/>
    </row>
    <row r="116" spans="1:6">
      <c r="A116" s="80"/>
      <c r="B116" s="80"/>
      <c r="C116" s="82"/>
      <c r="D116" s="211"/>
      <c r="E116" s="211"/>
      <c r="F116" s="211"/>
    </row>
    <row r="117" spans="1:6" ht="25.5">
      <c r="A117" s="213" t="s">
        <v>558</v>
      </c>
      <c r="B117" s="80"/>
      <c r="C117" s="82"/>
      <c r="D117" s="211"/>
      <c r="E117" s="211"/>
      <c r="F117" s="211"/>
    </row>
    <row r="118" spans="1:6">
      <c r="A118" s="82"/>
      <c r="B118" s="82"/>
      <c r="C118" s="82"/>
      <c r="D118" s="211"/>
      <c r="E118" s="211"/>
      <c r="F118" s="211"/>
    </row>
    <row r="128" spans="1:6" ht="52.5" customHeight="1"/>
    <row r="163" ht="12.75" customHeight="1"/>
    <row r="164" ht="12.75" customHeight="1"/>
  </sheetData>
  <mergeCells count="5">
    <mergeCell ref="A61:B62"/>
    <mergeCell ref="D61:E62"/>
    <mergeCell ref="A60:F60"/>
    <mergeCell ref="A2:B3"/>
    <mergeCell ref="D2:E3"/>
  </mergeCells>
  <pageMargins left="0.23622047244094491" right="0.23622047244094491" top="0.74803149606299213" bottom="0.74803149606299213" header="0.31496062992125984" footer="0.31496062992125984"/>
  <pageSetup paperSize="9" scale="53" fitToHeight="0" orientation="portrait" horizontalDpi="4294967292" verticalDpi="4294967292" r:id="rId1"/>
</worksheet>
</file>

<file path=xl/worksheets/sheet2.xml><?xml version="1.0" encoding="utf-8"?>
<worksheet xmlns="http://schemas.openxmlformats.org/spreadsheetml/2006/main" xmlns:r="http://schemas.openxmlformats.org/officeDocument/2006/relationships">
  <sheetPr enableFormatConditionsCalculation="0">
    <tabColor rgb="FF008000"/>
    <pageSetUpPr fitToPage="1"/>
  </sheetPr>
  <dimension ref="A1:E100"/>
  <sheetViews>
    <sheetView topLeftCell="A79" workbookViewId="0">
      <selection activeCell="A88" sqref="A88"/>
    </sheetView>
  </sheetViews>
  <sheetFormatPr defaultColWidth="11.42578125" defaultRowHeight="20.25" outlineLevelCol="1"/>
  <cols>
    <col min="1" max="1" width="100.140625" style="6" customWidth="1"/>
    <col min="2" max="2" width="43.42578125" customWidth="1" outlineLevel="1"/>
    <col min="3" max="3" width="5" style="27" customWidth="1"/>
    <col min="4" max="4" width="34.42578125" customWidth="1" outlineLevel="1"/>
    <col min="5" max="5" width="4.7109375" style="27" customWidth="1"/>
  </cols>
  <sheetData>
    <row r="1" spans="1:5" ht="15.75">
      <c r="A1" s="13" t="s">
        <v>129</v>
      </c>
      <c r="B1" s="24"/>
      <c r="C1" s="314" t="s">
        <v>138</v>
      </c>
      <c r="D1" s="24"/>
      <c r="E1" s="314" t="s">
        <v>128</v>
      </c>
    </row>
    <row r="2" spans="1:5" ht="24.95" customHeight="1">
      <c r="A2" s="313" t="s">
        <v>103</v>
      </c>
      <c r="B2" s="25" t="str">
        <f>A6</f>
        <v>A) Acquisizione e progressione del personale</v>
      </c>
      <c r="C2" s="314"/>
      <c r="D2" s="25" t="s">
        <v>130</v>
      </c>
      <c r="E2" s="314"/>
    </row>
    <row r="3" spans="1:5" ht="24.95" customHeight="1">
      <c r="A3" s="313"/>
      <c r="B3" s="25" t="str">
        <f>A18</f>
        <v>B) Affidamento di lavori, servizi e forniture</v>
      </c>
      <c r="C3" s="314"/>
      <c r="D3" s="25" t="s">
        <v>131</v>
      </c>
      <c r="E3" s="314"/>
    </row>
    <row r="4" spans="1:5" ht="38.25">
      <c r="A4" s="313"/>
      <c r="B4" s="25" t="str">
        <f>A40</f>
        <v>C) Provvedimenti ampliativi della sfera giuridica dei destinatari privi di effetto economico diretto ed immediato per il destinatario</v>
      </c>
      <c r="C4" s="314"/>
      <c r="D4" s="142" t="s">
        <v>132</v>
      </c>
      <c r="E4" s="314"/>
    </row>
    <row r="5" spans="1:5" ht="38.25">
      <c r="A5" s="313"/>
      <c r="B5" s="25" t="str">
        <f>A62</f>
        <v>D) Provvedimenti ampliativi della sfera giuridica dei destinatari con effetto economico diretto ed immediato per il destinatario</v>
      </c>
      <c r="C5" s="314"/>
      <c r="D5" s="25" t="s">
        <v>121</v>
      </c>
      <c r="E5" s="314"/>
    </row>
    <row r="6" spans="1:5" ht="15.75">
      <c r="A6" s="10" t="s">
        <v>8</v>
      </c>
      <c r="B6" s="25" t="str">
        <f>A70</f>
        <v>E) Sorveglianza e controlli</v>
      </c>
      <c r="C6" s="314"/>
      <c r="D6" s="25" t="s">
        <v>121</v>
      </c>
      <c r="E6" s="314"/>
    </row>
    <row r="7" spans="1:5" ht="15">
      <c r="A7" s="145" t="s">
        <v>262</v>
      </c>
      <c r="B7" s="25" t="str">
        <f>A86</f>
        <v>F) Risoluzione delle controversie</v>
      </c>
      <c r="C7" s="314"/>
      <c r="D7" s="25" t="s">
        <v>121</v>
      </c>
      <c r="E7" s="314"/>
    </row>
    <row r="8" spans="1:5" ht="15">
      <c r="A8" s="145" t="s">
        <v>258</v>
      </c>
      <c r="B8" s="25" t="s">
        <v>121</v>
      </c>
      <c r="C8" s="314"/>
      <c r="D8" s="25" t="s">
        <v>121</v>
      </c>
      <c r="E8" s="314"/>
    </row>
    <row r="9" spans="1:5" ht="15">
      <c r="A9" s="8" t="s">
        <v>113</v>
      </c>
      <c r="B9" s="25" t="s">
        <v>121</v>
      </c>
      <c r="C9" s="314"/>
      <c r="D9" s="25" t="s">
        <v>121</v>
      </c>
      <c r="E9" s="314"/>
    </row>
    <row r="10" spans="1:5" ht="15">
      <c r="A10" s="145" t="s">
        <v>259</v>
      </c>
      <c r="B10" s="25" t="s">
        <v>121</v>
      </c>
      <c r="C10" s="314"/>
      <c r="D10" s="25" t="s">
        <v>121</v>
      </c>
      <c r="E10" s="314"/>
    </row>
    <row r="11" spans="1:5" ht="15">
      <c r="A11" s="145" t="s">
        <v>432</v>
      </c>
      <c r="B11" s="20"/>
      <c r="C11" s="314"/>
      <c r="D11" s="20"/>
      <c r="E11" s="314"/>
    </row>
    <row r="12" spans="1:5" ht="15">
      <c r="A12" s="8" t="s">
        <v>433</v>
      </c>
      <c r="B12" s="20"/>
      <c r="C12" s="314"/>
      <c r="D12" s="20"/>
      <c r="E12" s="314"/>
    </row>
    <row r="13" spans="1:5" ht="15">
      <c r="A13" s="8" t="s">
        <v>104</v>
      </c>
      <c r="B13" s="20"/>
      <c r="C13" s="314"/>
      <c r="D13" s="20"/>
      <c r="E13" s="314"/>
    </row>
    <row r="14" spans="1:5" ht="15">
      <c r="A14" s="8" t="s">
        <v>105</v>
      </c>
      <c r="B14" s="20"/>
      <c r="C14" s="314"/>
      <c r="D14" s="20"/>
      <c r="E14" s="314"/>
    </row>
    <row r="15" spans="1:5" ht="15">
      <c r="A15" s="8" t="s">
        <v>106</v>
      </c>
      <c r="B15" s="20"/>
      <c r="C15" s="314"/>
      <c r="D15" s="20"/>
      <c r="E15" s="314"/>
    </row>
    <row r="16" spans="1:5" ht="15">
      <c r="A16" s="8" t="s">
        <v>107</v>
      </c>
      <c r="B16" s="20"/>
      <c r="C16" s="314"/>
      <c r="D16" s="20"/>
      <c r="E16" s="314"/>
    </row>
    <row r="17" spans="1:5" ht="15">
      <c r="A17" s="32"/>
      <c r="B17" s="20"/>
      <c r="C17" s="314"/>
      <c r="D17" s="20"/>
      <c r="E17" s="314"/>
    </row>
    <row r="18" spans="1:5" ht="15.75">
      <c r="A18" s="10" t="s">
        <v>9</v>
      </c>
      <c r="B18" s="20"/>
      <c r="C18" s="314"/>
      <c r="D18" s="20"/>
      <c r="E18" s="314"/>
    </row>
    <row r="19" spans="1:5" ht="15">
      <c r="A19" s="8" t="s">
        <v>579</v>
      </c>
      <c r="B19" s="20"/>
      <c r="C19" s="314"/>
      <c r="D19" s="20"/>
      <c r="E19" s="314"/>
    </row>
    <row r="20" spans="1:5" ht="15">
      <c r="A20" s="8" t="s">
        <v>590</v>
      </c>
      <c r="B20" s="20"/>
      <c r="C20" s="314"/>
      <c r="D20" s="20"/>
      <c r="E20" s="314"/>
    </row>
    <row r="21" spans="1:5" ht="15">
      <c r="A21" s="8" t="s">
        <v>572</v>
      </c>
      <c r="B21" s="20"/>
      <c r="C21" s="314"/>
      <c r="D21" s="20"/>
      <c r="E21" s="314"/>
    </row>
    <row r="22" spans="1:5" ht="15">
      <c r="A22" s="8" t="s">
        <v>573</v>
      </c>
      <c r="B22" s="20"/>
      <c r="C22" s="314"/>
      <c r="D22" s="20"/>
      <c r="E22" s="314"/>
    </row>
    <row r="23" spans="1:5" ht="15">
      <c r="A23" s="8" t="s">
        <v>574</v>
      </c>
      <c r="B23" s="20"/>
      <c r="C23" s="314"/>
      <c r="D23" s="20"/>
      <c r="E23" s="314"/>
    </row>
    <row r="24" spans="1:5" ht="15">
      <c r="A24" s="8" t="s">
        <v>575</v>
      </c>
      <c r="B24" s="20"/>
      <c r="C24" s="314"/>
      <c r="D24" s="20"/>
      <c r="E24" s="314"/>
    </row>
    <row r="25" spans="1:5" ht="15">
      <c r="A25" s="8" t="s">
        <v>839</v>
      </c>
      <c r="B25" s="20"/>
      <c r="C25" s="314"/>
      <c r="D25" s="20"/>
      <c r="E25" s="314"/>
    </row>
    <row r="26" spans="1:5" ht="15">
      <c r="A26" s="8" t="s">
        <v>838</v>
      </c>
      <c r="B26" s="20"/>
      <c r="C26" s="314"/>
      <c r="D26" s="20"/>
      <c r="E26" s="314"/>
    </row>
    <row r="27" spans="1:5" ht="15">
      <c r="A27" s="8" t="s">
        <v>837</v>
      </c>
      <c r="B27" s="20"/>
      <c r="C27" s="314"/>
      <c r="D27" s="20"/>
      <c r="E27" s="314"/>
    </row>
    <row r="28" spans="1:5" ht="15">
      <c r="A28" s="8" t="s">
        <v>840</v>
      </c>
      <c r="B28" s="20"/>
      <c r="C28" s="314"/>
      <c r="D28" s="20"/>
      <c r="E28" s="314"/>
    </row>
    <row r="29" spans="1:5" ht="15">
      <c r="A29" s="8" t="s">
        <v>841</v>
      </c>
      <c r="B29" s="20"/>
      <c r="C29" s="314"/>
      <c r="D29" s="20"/>
      <c r="E29" s="314"/>
    </row>
    <row r="30" spans="1:5" ht="15">
      <c r="A30" s="8" t="s">
        <v>842</v>
      </c>
      <c r="B30" s="20"/>
      <c r="C30" s="314"/>
      <c r="D30" s="20"/>
      <c r="E30" s="314"/>
    </row>
    <row r="31" spans="1:5" ht="15">
      <c r="A31" s="8" t="s">
        <v>843</v>
      </c>
      <c r="B31" s="20"/>
      <c r="C31" s="314"/>
      <c r="D31" s="20"/>
      <c r="E31" s="314"/>
    </row>
    <row r="32" spans="1:5" ht="15">
      <c r="A32" s="8" t="s">
        <v>265</v>
      </c>
      <c r="B32" s="20"/>
      <c r="C32" s="314"/>
      <c r="D32" s="20"/>
      <c r="E32" s="314"/>
    </row>
    <row r="33" spans="1:5" ht="15">
      <c r="A33" s="8" t="s">
        <v>22</v>
      </c>
      <c r="B33" s="20"/>
      <c r="C33" s="314"/>
      <c r="D33" s="20"/>
      <c r="E33" s="314"/>
    </row>
    <row r="34" spans="1:5" ht="15">
      <c r="A34" s="8" t="s">
        <v>23</v>
      </c>
      <c r="B34" s="20"/>
      <c r="C34" s="314"/>
      <c r="D34" s="20"/>
      <c r="E34" s="314"/>
    </row>
    <row r="35" spans="1:5" ht="15">
      <c r="A35" s="8" t="s">
        <v>108</v>
      </c>
      <c r="B35" s="20"/>
      <c r="C35" s="314"/>
      <c r="D35" s="20"/>
      <c r="E35" s="314"/>
    </row>
    <row r="36" spans="1:5" ht="15">
      <c r="A36" s="8" t="s">
        <v>109</v>
      </c>
      <c r="B36" s="20"/>
      <c r="C36" s="314"/>
      <c r="D36" s="20"/>
      <c r="E36" s="314"/>
    </row>
    <row r="37" spans="1:5" ht="15">
      <c r="A37" s="8" t="s">
        <v>110</v>
      </c>
      <c r="B37" s="20"/>
      <c r="C37" s="314"/>
      <c r="D37" s="20"/>
      <c r="E37" s="314"/>
    </row>
    <row r="38" spans="1:5" ht="15">
      <c r="A38" s="8" t="s">
        <v>111</v>
      </c>
      <c r="B38" s="20"/>
      <c r="C38" s="314"/>
      <c r="D38" s="20"/>
      <c r="E38" s="314"/>
    </row>
    <row r="39" spans="1:5" ht="15">
      <c r="A39" s="32"/>
      <c r="B39" s="20"/>
      <c r="C39" s="314"/>
      <c r="D39" s="20"/>
      <c r="E39" s="314"/>
    </row>
    <row r="40" spans="1:5" ht="31.5">
      <c r="A40" s="10" t="s">
        <v>24</v>
      </c>
      <c r="B40" s="20"/>
      <c r="C40" s="314"/>
      <c r="D40" s="20"/>
      <c r="E40" s="314"/>
    </row>
    <row r="41" spans="1:5" ht="15">
      <c r="A41" s="158" t="s">
        <v>281</v>
      </c>
      <c r="B41" s="20"/>
      <c r="C41" s="314"/>
      <c r="D41" s="20"/>
      <c r="E41" s="314"/>
    </row>
    <row r="42" spans="1:5" ht="30">
      <c r="A42" s="157" t="s">
        <v>282</v>
      </c>
      <c r="B42" s="20"/>
      <c r="C42" s="314"/>
      <c r="D42" s="20"/>
      <c r="E42" s="314"/>
    </row>
    <row r="43" spans="1:5" ht="15">
      <c r="A43" s="145" t="s">
        <v>283</v>
      </c>
      <c r="B43" s="20"/>
      <c r="C43" s="314"/>
      <c r="D43" s="20"/>
      <c r="E43" s="314"/>
    </row>
    <row r="44" spans="1:5" ht="15">
      <c r="A44" s="145" t="s">
        <v>284</v>
      </c>
      <c r="B44" s="20"/>
      <c r="C44" s="314"/>
      <c r="D44" s="20"/>
      <c r="E44" s="314"/>
    </row>
    <row r="45" spans="1:5" ht="15">
      <c r="A45" s="145" t="s">
        <v>285</v>
      </c>
      <c r="B45" s="20"/>
      <c r="C45" s="314"/>
      <c r="D45" s="20"/>
      <c r="E45" s="314"/>
    </row>
    <row r="46" spans="1:5" ht="15">
      <c r="A46" s="145" t="s">
        <v>286</v>
      </c>
      <c r="B46" s="20"/>
      <c r="C46" s="314"/>
      <c r="D46" s="20"/>
      <c r="E46" s="314"/>
    </row>
    <row r="47" spans="1:5" ht="15">
      <c r="A47" s="145" t="s">
        <v>287</v>
      </c>
      <c r="B47" s="20"/>
      <c r="C47" s="314"/>
      <c r="D47" s="20"/>
      <c r="E47" s="314"/>
    </row>
    <row r="48" spans="1:5" ht="15">
      <c r="A48" s="145" t="s">
        <v>288</v>
      </c>
      <c r="B48" s="20"/>
      <c r="C48" s="314"/>
      <c r="D48" s="20"/>
      <c r="E48" s="314"/>
    </row>
    <row r="49" spans="1:5" ht="15">
      <c r="A49" s="145" t="s">
        <v>289</v>
      </c>
      <c r="B49" s="20"/>
      <c r="C49" s="314"/>
      <c r="D49" s="20"/>
      <c r="E49" s="314"/>
    </row>
    <row r="50" spans="1:5" ht="15">
      <c r="A50" s="160" t="s">
        <v>290</v>
      </c>
      <c r="B50" s="20"/>
      <c r="C50" s="314"/>
      <c r="D50" s="20"/>
      <c r="E50" s="314"/>
    </row>
    <row r="51" spans="1:5" ht="15">
      <c r="A51" s="159" t="s">
        <v>291</v>
      </c>
      <c r="B51" s="20"/>
      <c r="C51" s="314"/>
      <c r="D51" s="20"/>
      <c r="E51" s="314"/>
    </row>
    <row r="52" spans="1:5" ht="15">
      <c r="A52" s="145" t="s">
        <v>315</v>
      </c>
      <c r="B52" s="20"/>
      <c r="C52" s="314"/>
      <c r="D52" s="20"/>
      <c r="E52" s="314"/>
    </row>
    <row r="53" spans="1:5" ht="15">
      <c r="A53" s="145" t="s">
        <v>292</v>
      </c>
      <c r="B53" s="20"/>
      <c r="C53" s="314"/>
      <c r="D53" s="20"/>
      <c r="E53" s="314"/>
    </row>
    <row r="54" spans="1:5" ht="15">
      <c r="A54" s="157" t="s">
        <v>293</v>
      </c>
      <c r="B54" s="20"/>
      <c r="C54" s="314"/>
      <c r="D54" s="20"/>
      <c r="E54" s="314"/>
    </row>
    <row r="55" spans="1:5" ht="15">
      <c r="A55" s="145" t="s">
        <v>294</v>
      </c>
      <c r="B55" s="20"/>
      <c r="C55" s="314"/>
      <c r="D55" s="20"/>
      <c r="E55" s="314"/>
    </row>
    <row r="56" spans="1:5" ht="15">
      <c r="A56" s="145" t="s">
        <v>316</v>
      </c>
      <c r="B56" s="20"/>
      <c r="C56" s="314"/>
      <c r="D56" s="20"/>
      <c r="E56" s="314"/>
    </row>
    <row r="57" spans="1:5" ht="15">
      <c r="A57" s="157" t="s">
        <v>295</v>
      </c>
      <c r="B57" s="20"/>
      <c r="C57" s="314"/>
      <c r="D57" s="20"/>
      <c r="E57" s="314"/>
    </row>
    <row r="58" spans="1:5" ht="15">
      <c r="A58" s="145" t="s">
        <v>296</v>
      </c>
      <c r="B58" s="20"/>
      <c r="C58" s="314"/>
      <c r="D58" s="20"/>
      <c r="E58" s="314"/>
    </row>
    <row r="59" spans="1:5" ht="15">
      <c r="A59" s="145" t="s">
        <v>297</v>
      </c>
      <c r="B59" s="20"/>
      <c r="C59" s="314"/>
      <c r="D59" s="20"/>
      <c r="E59" s="314"/>
    </row>
    <row r="60" spans="1:5" ht="15">
      <c r="A60" s="145" t="s">
        <v>297</v>
      </c>
      <c r="B60" s="20"/>
      <c r="C60" s="314"/>
      <c r="D60" s="20"/>
      <c r="E60" s="314"/>
    </row>
    <row r="61" spans="1:5" ht="15">
      <c r="A61" s="32"/>
      <c r="B61" s="20"/>
      <c r="C61" s="314"/>
      <c r="D61" s="20"/>
      <c r="E61" s="314"/>
    </row>
    <row r="62" spans="1:5" ht="31.5">
      <c r="A62" s="10" t="s">
        <v>25</v>
      </c>
      <c r="B62" s="20"/>
      <c r="C62" s="314"/>
      <c r="D62" s="20"/>
      <c r="E62" s="314"/>
    </row>
    <row r="63" spans="1:5" ht="15">
      <c r="A63" s="159" t="s">
        <v>299</v>
      </c>
      <c r="B63" s="20"/>
      <c r="C63" s="314"/>
      <c r="D63" s="20"/>
      <c r="E63" s="314"/>
    </row>
    <row r="64" spans="1:5" ht="15">
      <c r="A64" s="145" t="s">
        <v>300</v>
      </c>
      <c r="B64" s="20"/>
      <c r="C64" s="314"/>
      <c r="D64" s="20"/>
      <c r="E64" s="314"/>
    </row>
    <row r="65" spans="1:5" ht="30">
      <c r="A65" s="145" t="s">
        <v>301</v>
      </c>
      <c r="B65" s="20"/>
      <c r="C65" s="314"/>
      <c r="D65" s="20"/>
      <c r="E65" s="314"/>
    </row>
    <row r="66" spans="1:5" ht="15">
      <c r="A66" s="145" t="s">
        <v>297</v>
      </c>
      <c r="B66" s="20"/>
      <c r="C66" s="314"/>
      <c r="D66" s="20"/>
      <c r="E66" s="314"/>
    </row>
    <row r="67" spans="1:5" ht="15">
      <c r="A67" s="145" t="s">
        <v>297</v>
      </c>
      <c r="B67" s="20"/>
      <c r="C67" s="314"/>
      <c r="D67" s="20"/>
      <c r="E67" s="314"/>
    </row>
    <row r="68" spans="1:5" ht="15">
      <c r="A68" s="145" t="s">
        <v>302</v>
      </c>
      <c r="B68" s="20"/>
      <c r="C68" s="314"/>
      <c r="D68" s="20"/>
      <c r="E68" s="314"/>
    </row>
    <row r="69" spans="1:5" ht="15">
      <c r="A69" s="32"/>
      <c r="B69" s="20"/>
      <c r="C69" s="314"/>
      <c r="D69" s="20"/>
      <c r="E69" s="314"/>
    </row>
    <row r="70" spans="1:5" ht="15.75">
      <c r="A70" s="156" t="s">
        <v>303</v>
      </c>
      <c r="B70" s="20"/>
      <c r="C70" s="314"/>
      <c r="D70" s="20"/>
      <c r="E70" s="314"/>
    </row>
    <row r="71" spans="1:5" ht="15">
      <c r="A71" s="159" t="s">
        <v>295</v>
      </c>
      <c r="B71" s="20"/>
      <c r="C71" s="314"/>
      <c r="D71" s="20"/>
      <c r="E71" s="314"/>
    </row>
    <row r="72" spans="1:5" ht="15">
      <c r="A72" s="145" t="s">
        <v>304</v>
      </c>
      <c r="B72" s="20"/>
      <c r="C72" s="314"/>
      <c r="D72" s="20"/>
      <c r="E72" s="314"/>
    </row>
    <row r="73" spans="1:5" ht="15">
      <c r="A73" s="159" t="s">
        <v>305</v>
      </c>
      <c r="B73" s="20"/>
      <c r="C73" s="314"/>
      <c r="D73" s="20"/>
      <c r="E73" s="314"/>
    </row>
    <row r="74" spans="1:5" ht="15">
      <c r="A74" s="145" t="s">
        <v>306</v>
      </c>
      <c r="B74" s="20"/>
      <c r="C74" s="314"/>
      <c r="D74" s="20"/>
      <c r="E74" s="314"/>
    </row>
    <row r="75" spans="1:5" ht="15">
      <c r="A75" s="145" t="s">
        <v>307</v>
      </c>
      <c r="B75" s="20"/>
      <c r="C75" s="314"/>
      <c r="D75" s="20"/>
      <c r="E75" s="314"/>
    </row>
    <row r="76" spans="1:5" ht="15">
      <c r="A76" s="145" t="s">
        <v>308</v>
      </c>
      <c r="B76" s="20"/>
      <c r="C76" s="314"/>
      <c r="D76" s="20"/>
      <c r="E76" s="314"/>
    </row>
    <row r="77" spans="1:5" ht="15">
      <c r="A77" s="145" t="s">
        <v>309</v>
      </c>
      <c r="B77" s="20"/>
      <c r="C77" s="314"/>
      <c r="D77" s="20"/>
      <c r="E77" s="314"/>
    </row>
    <row r="78" spans="1:5" ht="15">
      <c r="A78" s="145" t="s">
        <v>310</v>
      </c>
      <c r="B78" s="20"/>
      <c r="C78" s="314"/>
      <c r="D78" s="20"/>
      <c r="E78" s="314"/>
    </row>
    <row r="79" spans="1:5" ht="15">
      <c r="A79" s="159" t="s">
        <v>311</v>
      </c>
      <c r="B79" s="20"/>
      <c r="C79" s="314"/>
      <c r="D79" s="20"/>
      <c r="E79" s="314"/>
    </row>
    <row r="80" spans="1:5" ht="15">
      <c r="A80" s="145" t="s">
        <v>312</v>
      </c>
      <c r="B80" s="20"/>
      <c r="C80" s="314"/>
      <c r="D80" s="20"/>
      <c r="E80" s="314"/>
    </row>
    <row r="81" spans="1:5" ht="15">
      <c r="A81" s="145" t="s">
        <v>313</v>
      </c>
      <c r="B81" s="20"/>
      <c r="C81" s="314"/>
      <c r="D81" s="20"/>
      <c r="E81" s="314"/>
    </row>
    <row r="82" spans="1:5" ht="15">
      <c r="A82" s="159" t="s">
        <v>297</v>
      </c>
      <c r="B82" s="20"/>
      <c r="C82" s="314"/>
      <c r="D82" s="20"/>
      <c r="E82" s="314"/>
    </row>
    <row r="83" spans="1:5" ht="15">
      <c r="A83" s="145" t="s">
        <v>297</v>
      </c>
      <c r="B83" s="20"/>
      <c r="C83" s="314"/>
      <c r="D83" s="20"/>
      <c r="E83" s="314"/>
    </row>
    <row r="84" spans="1:5" ht="15">
      <c r="A84" s="145" t="s">
        <v>302</v>
      </c>
      <c r="B84" s="20"/>
      <c r="C84" s="314"/>
      <c r="D84" s="20"/>
      <c r="E84" s="314"/>
    </row>
    <row r="85" spans="1:5" ht="15">
      <c r="A85" s="32"/>
      <c r="B85" s="20"/>
      <c r="C85" s="314"/>
      <c r="D85" s="20"/>
      <c r="E85" s="314"/>
    </row>
    <row r="86" spans="1:5" ht="15" customHeight="1">
      <c r="A86" s="207" t="s">
        <v>439</v>
      </c>
      <c r="B86" s="20"/>
      <c r="C86" s="29"/>
      <c r="D86" s="20"/>
      <c r="E86" s="29"/>
    </row>
    <row r="87" spans="1:5" ht="15" customHeight="1">
      <c r="A87" s="208" t="s">
        <v>438</v>
      </c>
      <c r="B87" s="20"/>
      <c r="D87" s="20"/>
    </row>
    <row r="88" spans="1:5" ht="15" customHeight="1">
      <c r="A88" s="206" t="s">
        <v>860</v>
      </c>
      <c r="B88" s="20"/>
      <c r="D88" s="20"/>
    </row>
    <row r="89" spans="1:5" ht="15" customHeight="1">
      <c r="A89" s="206" t="s">
        <v>440</v>
      </c>
      <c r="B89" s="20"/>
      <c r="D89" s="20"/>
    </row>
    <row r="90" spans="1:5" ht="15" customHeight="1">
      <c r="A90" s="206"/>
      <c r="B90" s="20"/>
      <c r="D90" s="20"/>
    </row>
    <row r="91" spans="1:5" ht="15" customHeight="1">
      <c r="A91" s="32"/>
      <c r="B91" s="20"/>
      <c r="D91" s="20"/>
    </row>
    <row r="92" spans="1:5">
      <c r="A92" s="10" t="s">
        <v>571</v>
      </c>
      <c r="B92" s="20"/>
      <c r="D92" s="20"/>
    </row>
    <row r="93" spans="1:5">
      <c r="A93" s="8" t="s">
        <v>579</v>
      </c>
      <c r="B93" s="20"/>
      <c r="D93" s="20"/>
    </row>
    <row r="94" spans="1:5">
      <c r="A94" s="8" t="s">
        <v>590</v>
      </c>
      <c r="B94" s="20"/>
      <c r="D94" s="20"/>
    </row>
    <row r="95" spans="1:5">
      <c r="A95" s="8" t="s">
        <v>572</v>
      </c>
      <c r="B95" s="20"/>
      <c r="D95" s="20"/>
    </row>
    <row r="96" spans="1:5">
      <c r="A96" s="8" t="s">
        <v>573</v>
      </c>
      <c r="B96" s="20"/>
      <c r="D96" s="20"/>
    </row>
    <row r="97" spans="1:4">
      <c r="A97" s="8" t="s">
        <v>574</v>
      </c>
      <c r="B97" s="20"/>
      <c r="D97" s="20"/>
    </row>
    <row r="98" spans="1:4">
      <c r="A98" s="8" t="s">
        <v>575</v>
      </c>
      <c r="B98" s="20"/>
      <c r="D98" s="20"/>
    </row>
    <row r="99" spans="1:4">
      <c r="A99" s="8"/>
      <c r="B99" s="20"/>
      <c r="D99" s="20"/>
    </row>
    <row r="100" spans="1:4">
      <c r="A100" s="8"/>
      <c r="B100" s="20"/>
      <c r="D100" s="20"/>
    </row>
  </sheetData>
  <mergeCells count="3">
    <mergeCell ref="A2:A5"/>
    <mergeCell ref="C1:C85"/>
    <mergeCell ref="E1:E85"/>
  </mergeCells>
  <pageMargins left="0.25" right="0.25" top="0.75" bottom="0.75" header="0.3" footer="0.3"/>
  <pageSetup paperSize="9" scale="77" fitToHeight="0" orientation="landscape" horizontalDpi="4294967292" verticalDpi="4294967292" r:id="rId1"/>
</worksheet>
</file>

<file path=xl/worksheets/sheet20.xml><?xml version="1.0" encoding="utf-8"?>
<worksheet xmlns="http://schemas.openxmlformats.org/spreadsheetml/2006/main" xmlns:r="http://schemas.openxmlformats.org/officeDocument/2006/relationships">
  <sheetPr>
    <tabColor rgb="FF7030A0"/>
    <pageSetUpPr fitToPage="1"/>
  </sheetPr>
  <dimension ref="A1:F385"/>
  <sheetViews>
    <sheetView zoomScale="80" zoomScaleNormal="80" workbookViewId="0">
      <selection activeCell="K386" sqref="K386"/>
    </sheetView>
  </sheetViews>
  <sheetFormatPr defaultColWidth="11.42578125" defaultRowHeight="12.75"/>
  <cols>
    <col min="1" max="1" width="70.7109375" customWidth="1"/>
    <col min="2" max="2" width="2.28515625" bestFit="1" customWidth="1"/>
    <col min="3" max="3" width="2.140625" customWidth="1"/>
    <col min="4" max="4" width="70.7109375" customWidth="1"/>
    <col min="5" max="5" width="2.28515625" bestFit="1" customWidth="1"/>
    <col min="6" max="6" width="2.140625" customWidth="1"/>
  </cols>
  <sheetData>
    <row r="1" spans="1:6" ht="15" thickBot="1">
      <c r="A1" s="84" t="str">
        <f>'SR Area E'!A3:D3</f>
        <v>C.2.5.2 Attività di sorveglianza e vigilanza in materia di metrologia legale</v>
      </c>
      <c r="B1" s="73"/>
      <c r="C1" s="73"/>
      <c r="D1" s="73"/>
      <c r="E1" s="73"/>
      <c r="F1" s="73"/>
    </row>
    <row r="2" spans="1:6" ht="12.75" customHeight="1">
      <c r="A2" s="371" t="s">
        <v>426</v>
      </c>
      <c r="B2" s="372"/>
      <c r="C2" s="74"/>
      <c r="D2" s="375" t="s">
        <v>427</v>
      </c>
      <c r="E2" s="372"/>
      <c r="F2" s="74"/>
    </row>
    <row r="3" spans="1:6" ht="25.5" customHeight="1" thickBot="1">
      <c r="A3" s="373"/>
      <c r="B3" s="374"/>
      <c r="C3" s="75"/>
      <c r="D3" s="374"/>
      <c r="E3" s="374"/>
      <c r="F3" s="75"/>
    </row>
    <row r="4" spans="1:6">
      <c r="A4" s="53" t="s">
        <v>42</v>
      </c>
      <c r="B4" s="76"/>
      <c r="C4" s="77"/>
      <c r="D4" s="54" t="s">
        <v>50</v>
      </c>
      <c r="E4" s="76"/>
      <c r="F4" s="77"/>
    </row>
    <row r="5" spans="1:6" ht="76.5">
      <c r="A5" s="15" t="s">
        <v>49</v>
      </c>
      <c r="B5" s="76"/>
      <c r="C5" s="77"/>
      <c r="D5" s="78" t="s">
        <v>51</v>
      </c>
      <c r="E5" s="76"/>
      <c r="F5" s="77"/>
    </row>
    <row r="6" spans="1:6">
      <c r="A6" s="79" t="s">
        <v>43</v>
      </c>
      <c r="B6" s="80">
        <v>1</v>
      </c>
      <c r="C6" s="77"/>
      <c r="D6" s="80" t="s">
        <v>52</v>
      </c>
      <c r="E6" s="80"/>
      <c r="F6" s="77"/>
    </row>
    <row r="7" spans="1:6">
      <c r="A7" s="79" t="s">
        <v>44</v>
      </c>
      <c r="B7" s="80"/>
      <c r="C7" s="77"/>
      <c r="D7" s="80" t="s">
        <v>53</v>
      </c>
      <c r="E7" s="80"/>
      <c r="F7" s="77"/>
    </row>
    <row r="8" spans="1:6">
      <c r="A8" s="79" t="s">
        <v>45</v>
      </c>
      <c r="B8" s="80"/>
      <c r="C8" s="77"/>
      <c r="D8" s="80" t="s">
        <v>54</v>
      </c>
      <c r="E8" s="80"/>
      <c r="F8" s="77"/>
    </row>
    <row r="9" spans="1:6" ht="25.5">
      <c r="A9" s="79" t="s">
        <v>47</v>
      </c>
      <c r="B9" s="80"/>
      <c r="C9" s="77"/>
      <c r="D9" s="80" t="s">
        <v>55</v>
      </c>
      <c r="E9" s="80">
        <v>4</v>
      </c>
      <c r="F9" s="77"/>
    </row>
    <row r="10" spans="1:6">
      <c r="A10" s="79" t="s">
        <v>46</v>
      </c>
      <c r="B10" s="80"/>
      <c r="C10" s="77"/>
      <c r="D10" s="80" t="s">
        <v>56</v>
      </c>
      <c r="E10" s="80"/>
      <c r="F10" s="77"/>
    </row>
    <row r="11" spans="1:6">
      <c r="A11" s="81"/>
      <c r="B11" s="82"/>
      <c r="C11" s="82"/>
      <c r="D11" s="82"/>
      <c r="E11" s="82"/>
      <c r="F11" s="82"/>
    </row>
    <row r="12" spans="1:6">
      <c r="A12" s="54" t="s">
        <v>57</v>
      </c>
      <c r="B12" s="76"/>
      <c r="C12" s="82"/>
      <c r="D12" s="54" t="s">
        <v>58</v>
      </c>
      <c r="E12" s="76"/>
      <c r="F12" s="82"/>
    </row>
    <row r="13" spans="1:6" ht="63.75">
      <c r="A13" s="17" t="s">
        <v>59</v>
      </c>
      <c r="B13" s="76"/>
      <c r="C13" s="82"/>
      <c r="D13" s="17" t="s">
        <v>100</v>
      </c>
      <c r="E13" s="76"/>
      <c r="F13" s="82"/>
    </row>
    <row r="14" spans="1:6">
      <c r="A14" s="55" t="s">
        <v>481</v>
      </c>
      <c r="B14" s="80"/>
      <c r="C14" s="82"/>
      <c r="D14" s="80" t="s">
        <v>61</v>
      </c>
      <c r="E14" s="80">
        <v>1</v>
      </c>
      <c r="F14" s="82"/>
    </row>
    <row r="15" spans="1:6">
      <c r="A15" s="55" t="s">
        <v>484</v>
      </c>
      <c r="B15" s="80"/>
      <c r="C15" s="82"/>
      <c r="D15" s="55" t="s">
        <v>492</v>
      </c>
      <c r="E15" s="80"/>
      <c r="F15" s="82"/>
    </row>
    <row r="16" spans="1:6">
      <c r="A16" s="55" t="s">
        <v>482</v>
      </c>
      <c r="B16" s="80"/>
      <c r="C16" s="82"/>
      <c r="D16" s="80"/>
      <c r="E16" s="80"/>
      <c r="F16" s="82"/>
    </row>
    <row r="17" spans="1:6">
      <c r="A17" s="55" t="s">
        <v>483</v>
      </c>
      <c r="B17" s="80"/>
      <c r="C17" s="82"/>
      <c r="D17" s="80"/>
      <c r="E17" s="80"/>
      <c r="F17" s="82"/>
    </row>
    <row r="18" spans="1:6">
      <c r="A18" s="80" t="s">
        <v>60</v>
      </c>
      <c r="B18" s="80">
        <v>5</v>
      </c>
      <c r="C18" s="82"/>
      <c r="E18" s="80"/>
      <c r="F18" s="82"/>
    </row>
    <row r="19" spans="1:6">
      <c r="A19" s="82"/>
      <c r="B19" s="82"/>
      <c r="C19" s="82"/>
      <c r="D19" s="82"/>
      <c r="E19" s="82"/>
      <c r="F19" s="82"/>
    </row>
    <row r="20" spans="1:6">
      <c r="A20" s="54" t="s">
        <v>63</v>
      </c>
      <c r="B20" s="76"/>
      <c r="C20" s="82"/>
      <c r="D20" s="54" t="s">
        <v>64</v>
      </c>
      <c r="E20" s="76"/>
      <c r="F20" s="82"/>
    </row>
    <row r="21" spans="1:6" ht="38.25">
      <c r="A21" s="17" t="s">
        <v>65</v>
      </c>
      <c r="B21" s="76"/>
      <c r="C21" s="82"/>
      <c r="D21" s="17" t="s">
        <v>569</v>
      </c>
      <c r="E21" s="76"/>
      <c r="F21" s="82"/>
    </row>
    <row r="22" spans="1:6">
      <c r="A22" s="80" t="s">
        <v>66</v>
      </c>
      <c r="B22" s="80"/>
      <c r="C22" s="82"/>
      <c r="D22" s="80" t="s">
        <v>61</v>
      </c>
      <c r="E22" s="80"/>
      <c r="F22" s="82"/>
    </row>
    <row r="23" spans="1:6">
      <c r="A23" s="212" t="s">
        <v>485</v>
      </c>
      <c r="B23" s="80">
        <v>2</v>
      </c>
      <c r="C23" s="82"/>
      <c r="D23" s="233" t="s">
        <v>512</v>
      </c>
      <c r="E23" s="80"/>
      <c r="F23" s="82"/>
    </row>
    <row r="24" spans="1:6">
      <c r="A24" s="80" t="s">
        <v>150</v>
      </c>
      <c r="B24" s="80"/>
      <c r="C24" s="82"/>
      <c r="D24" s="233" t="s">
        <v>515</v>
      </c>
      <c r="E24" s="80"/>
      <c r="F24" s="82"/>
    </row>
    <row r="25" spans="1:6">
      <c r="A25" s="212" t="s">
        <v>486</v>
      </c>
      <c r="B25" s="80"/>
      <c r="C25" s="82"/>
      <c r="D25" s="233" t="s">
        <v>514</v>
      </c>
      <c r="E25" s="80"/>
      <c r="F25" s="82"/>
    </row>
    <row r="26" spans="1:6">
      <c r="A26" s="80" t="s">
        <v>151</v>
      </c>
      <c r="B26" s="80"/>
      <c r="C26" s="82"/>
      <c r="D26" s="233" t="s">
        <v>513</v>
      </c>
      <c r="E26" s="83">
        <v>5</v>
      </c>
      <c r="F26" s="82"/>
    </row>
    <row r="27" spans="1:6">
      <c r="A27" s="82"/>
      <c r="B27" s="82"/>
      <c r="C27" s="82"/>
      <c r="D27" s="82"/>
      <c r="E27" s="82"/>
      <c r="F27" s="82"/>
    </row>
    <row r="28" spans="1:6">
      <c r="A28" s="54" t="s">
        <v>67</v>
      </c>
      <c r="B28" s="76"/>
      <c r="C28" s="82"/>
      <c r="D28" s="54" t="s">
        <v>68</v>
      </c>
      <c r="E28" s="76"/>
      <c r="F28" s="82"/>
    </row>
    <row r="29" spans="1:6" ht="38.25">
      <c r="A29" s="17" t="s">
        <v>69</v>
      </c>
      <c r="B29" s="76"/>
      <c r="C29" s="82"/>
      <c r="D29" s="17" t="s">
        <v>72</v>
      </c>
      <c r="E29" s="76"/>
      <c r="F29" s="82"/>
    </row>
    <row r="30" spans="1:6">
      <c r="A30" s="80" t="s">
        <v>70</v>
      </c>
      <c r="B30" s="80"/>
      <c r="C30" s="82"/>
      <c r="D30" s="80" t="s">
        <v>73</v>
      </c>
      <c r="E30" s="80">
        <v>1</v>
      </c>
      <c r="F30" s="82"/>
    </row>
    <row r="31" spans="1:6" ht="25.5">
      <c r="A31" s="213" t="s">
        <v>487</v>
      </c>
      <c r="B31" s="80"/>
      <c r="C31" s="82"/>
      <c r="D31" s="80" t="s">
        <v>74</v>
      </c>
      <c r="E31" s="80"/>
      <c r="F31" s="82"/>
    </row>
    <row r="32" spans="1:6" ht="25.5">
      <c r="A32" s="213" t="s">
        <v>488</v>
      </c>
      <c r="B32" s="80">
        <v>3</v>
      </c>
      <c r="C32" s="82"/>
      <c r="D32" s="213" t="s">
        <v>508</v>
      </c>
      <c r="E32" s="80"/>
      <c r="F32" s="82"/>
    </row>
    <row r="33" spans="1:6" ht="25.5">
      <c r="A33" s="214" t="s">
        <v>489</v>
      </c>
      <c r="B33" s="80"/>
      <c r="C33" s="82"/>
      <c r="D33" s="233" t="s">
        <v>509</v>
      </c>
      <c r="E33" s="80"/>
      <c r="F33" s="82"/>
    </row>
    <row r="34" spans="1:6" ht="25.5">
      <c r="A34" s="86" t="s">
        <v>71</v>
      </c>
      <c r="B34" s="80"/>
      <c r="C34" s="82"/>
      <c r="D34" s="233" t="s">
        <v>510</v>
      </c>
      <c r="E34" s="80"/>
      <c r="F34" s="82"/>
    </row>
    <row r="35" spans="1:6">
      <c r="A35" s="82"/>
      <c r="B35" s="82"/>
      <c r="C35" s="82"/>
      <c r="D35" s="82"/>
      <c r="E35" s="82"/>
      <c r="F35" s="82"/>
    </row>
    <row r="36" spans="1:6">
      <c r="A36" s="54" t="s">
        <v>75</v>
      </c>
      <c r="B36" s="76"/>
      <c r="C36" s="82"/>
      <c r="D36" s="323"/>
      <c r="E36" s="323"/>
      <c r="F36" s="323"/>
    </row>
    <row r="37" spans="1:6" ht="51">
      <c r="A37" s="17" t="s">
        <v>76</v>
      </c>
      <c r="B37" s="76"/>
      <c r="C37" s="82"/>
      <c r="D37" s="323"/>
      <c r="E37" s="323"/>
      <c r="F37" s="323"/>
    </row>
    <row r="38" spans="1:6">
      <c r="A38" s="80" t="s">
        <v>61</v>
      </c>
      <c r="B38" s="80">
        <v>1</v>
      </c>
      <c r="C38" s="82"/>
      <c r="D38" s="323"/>
      <c r="E38" s="323"/>
      <c r="F38" s="323"/>
    </row>
    <row r="39" spans="1:6" ht="12.75" customHeight="1">
      <c r="A39" s="80" t="s">
        <v>62</v>
      </c>
      <c r="B39" s="80"/>
      <c r="C39" s="82"/>
      <c r="D39" s="323"/>
      <c r="E39" s="323"/>
      <c r="F39" s="323"/>
    </row>
    <row r="40" spans="1:6">
      <c r="A40" s="82"/>
      <c r="B40" s="82"/>
      <c r="C40" s="82"/>
      <c r="D40" s="211"/>
      <c r="E40" s="211"/>
      <c r="F40" s="211"/>
    </row>
    <row r="41" spans="1:6">
      <c r="A41" s="54" t="s">
        <v>102</v>
      </c>
      <c r="B41" s="17"/>
      <c r="C41" s="82"/>
      <c r="D41" s="211"/>
      <c r="E41" s="211"/>
      <c r="F41" s="211"/>
    </row>
    <row r="42" spans="1:6" ht="25.5">
      <c r="A42" s="17" t="s">
        <v>77</v>
      </c>
      <c r="B42" s="17"/>
      <c r="C42" s="82"/>
      <c r="D42" s="211"/>
      <c r="E42" s="211"/>
      <c r="F42" s="211"/>
    </row>
    <row r="43" spans="1:6">
      <c r="A43" s="55" t="s">
        <v>490</v>
      </c>
      <c r="B43" s="80"/>
      <c r="C43" s="82"/>
      <c r="D43" s="211"/>
      <c r="E43" s="211"/>
      <c r="F43" s="211"/>
    </row>
    <row r="44" spans="1:6">
      <c r="A44" s="80" t="s">
        <v>79</v>
      </c>
      <c r="B44" s="80">
        <v>2</v>
      </c>
      <c r="C44" s="82"/>
      <c r="D44" s="211"/>
      <c r="E44" s="211"/>
      <c r="F44" s="211"/>
    </row>
    <row r="45" spans="1:6">
      <c r="A45" s="55" t="s">
        <v>491</v>
      </c>
      <c r="B45" s="80"/>
      <c r="C45" s="82"/>
      <c r="D45" s="211"/>
      <c r="E45" s="211"/>
      <c r="F45" s="211"/>
    </row>
    <row r="46" spans="1:6">
      <c r="A46" s="80" t="s">
        <v>152</v>
      </c>
      <c r="B46" s="80"/>
      <c r="C46" s="82"/>
      <c r="D46" s="211"/>
      <c r="E46" s="211"/>
      <c r="F46" s="211"/>
    </row>
    <row r="47" spans="1:6">
      <c r="A47" s="80" t="s">
        <v>78</v>
      </c>
      <c r="B47" s="80"/>
      <c r="C47" s="82"/>
      <c r="D47" s="211"/>
      <c r="E47" s="211"/>
      <c r="F47" s="211"/>
    </row>
    <row r="48" spans="1:6">
      <c r="A48" s="82"/>
      <c r="B48" s="82"/>
      <c r="C48" s="82"/>
      <c r="D48" s="211"/>
      <c r="E48" s="211"/>
      <c r="F48" s="211"/>
    </row>
    <row r="49" spans="1:6" ht="15" thickBot="1">
      <c r="A49" s="84" t="str">
        <f>'SR Area E'!A17:D17</f>
        <v>C.2.7.1 Sicurezza e conformità prodotti</v>
      </c>
      <c r="B49" s="73"/>
      <c r="C49" s="73"/>
      <c r="D49" s="73"/>
      <c r="E49" s="73"/>
      <c r="F49" s="73"/>
    </row>
    <row r="50" spans="1:6">
      <c r="A50" s="371" t="s">
        <v>426</v>
      </c>
      <c r="B50" s="372"/>
      <c r="C50" s="74"/>
      <c r="D50" s="375" t="s">
        <v>427</v>
      </c>
      <c r="E50" s="372"/>
      <c r="F50" s="74"/>
    </row>
    <row r="51" spans="1:6" ht="13.5" thickBot="1">
      <c r="A51" s="373"/>
      <c r="B51" s="374"/>
      <c r="C51" s="75"/>
      <c r="D51" s="374"/>
      <c r="E51" s="374"/>
      <c r="F51" s="75"/>
    </row>
    <row r="52" spans="1:6">
      <c r="A52" s="53" t="s">
        <v>42</v>
      </c>
      <c r="B52" s="76"/>
      <c r="C52" s="77"/>
      <c r="D52" s="54" t="s">
        <v>50</v>
      </c>
      <c r="E52" s="76"/>
      <c r="F52" s="77"/>
    </row>
    <row r="53" spans="1:6" ht="76.5">
      <c r="A53" s="15" t="s">
        <v>49</v>
      </c>
      <c r="B53" s="76"/>
      <c r="C53" s="77"/>
      <c r="D53" s="78" t="s">
        <v>51</v>
      </c>
      <c r="E53" s="76"/>
      <c r="F53" s="77"/>
    </row>
    <row r="54" spans="1:6">
      <c r="A54" s="79" t="s">
        <v>43</v>
      </c>
      <c r="B54" s="80"/>
      <c r="C54" s="77"/>
      <c r="D54" s="80" t="s">
        <v>52</v>
      </c>
      <c r="E54" s="80"/>
      <c r="F54" s="77"/>
    </row>
    <row r="55" spans="1:6">
      <c r="A55" s="79" t="s">
        <v>44</v>
      </c>
      <c r="B55" s="80">
        <v>2</v>
      </c>
      <c r="C55" s="77"/>
      <c r="D55" s="80" t="s">
        <v>53</v>
      </c>
      <c r="E55" s="80">
        <v>2</v>
      </c>
      <c r="F55" s="77"/>
    </row>
    <row r="56" spans="1:6">
      <c r="A56" s="79" t="s">
        <v>45</v>
      </c>
      <c r="B56" s="80"/>
      <c r="C56" s="77"/>
      <c r="D56" s="80" t="s">
        <v>54</v>
      </c>
      <c r="E56" s="80"/>
      <c r="F56" s="77"/>
    </row>
    <row r="57" spans="1:6" ht="25.5">
      <c r="A57" s="79" t="s">
        <v>47</v>
      </c>
      <c r="B57" s="80"/>
      <c r="C57" s="77"/>
      <c r="D57" s="80" t="s">
        <v>55</v>
      </c>
      <c r="E57" s="80"/>
      <c r="F57" s="77"/>
    </row>
    <row r="58" spans="1:6">
      <c r="A58" s="79" t="s">
        <v>46</v>
      </c>
      <c r="B58" s="80"/>
      <c r="C58" s="77"/>
      <c r="D58" s="80" t="s">
        <v>56</v>
      </c>
      <c r="E58" s="80"/>
      <c r="F58" s="77"/>
    </row>
    <row r="59" spans="1:6">
      <c r="A59" s="81"/>
      <c r="B59" s="82"/>
      <c r="C59" s="82"/>
      <c r="D59" s="82"/>
      <c r="E59" s="82"/>
      <c r="F59" s="82"/>
    </row>
    <row r="60" spans="1:6">
      <c r="A60" s="54" t="s">
        <v>57</v>
      </c>
      <c r="B60" s="76"/>
      <c r="C60" s="82"/>
      <c r="D60" s="54" t="s">
        <v>58</v>
      </c>
      <c r="E60" s="76"/>
      <c r="F60" s="82"/>
    </row>
    <row r="61" spans="1:6" ht="63.75">
      <c r="A61" s="17" t="s">
        <v>59</v>
      </c>
      <c r="B61" s="76"/>
      <c r="C61" s="82"/>
      <c r="D61" s="17" t="s">
        <v>100</v>
      </c>
      <c r="E61" s="76"/>
      <c r="F61" s="82"/>
    </row>
    <row r="62" spans="1:6">
      <c r="A62" s="55" t="s">
        <v>481</v>
      </c>
      <c r="B62" s="80"/>
      <c r="C62" s="82"/>
      <c r="D62" s="80" t="s">
        <v>61</v>
      </c>
      <c r="E62" s="80">
        <v>1</v>
      </c>
      <c r="F62" s="82"/>
    </row>
    <row r="63" spans="1:6">
      <c r="A63" s="55" t="s">
        <v>484</v>
      </c>
      <c r="B63" s="80"/>
      <c r="C63" s="82"/>
      <c r="D63" s="55" t="s">
        <v>492</v>
      </c>
      <c r="E63" s="80"/>
      <c r="F63" s="82"/>
    </row>
    <row r="64" spans="1:6">
      <c r="A64" s="55" t="s">
        <v>482</v>
      </c>
      <c r="B64" s="80"/>
      <c r="C64" s="82"/>
      <c r="D64" s="80"/>
      <c r="E64" s="80"/>
      <c r="F64" s="82"/>
    </row>
    <row r="65" spans="1:6">
      <c r="A65" s="55" t="s">
        <v>483</v>
      </c>
      <c r="B65" s="80"/>
      <c r="C65" s="82"/>
      <c r="D65" s="80"/>
      <c r="E65" s="80"/>
      <c r="F65" s="82"/>
    </row>
    <row r="66" spans="1:6">
      <c r="A66" s="80" t="s">
        <v>60</v>
      </c>
      <c r="B66" s="80">
        <v>5</v>
      </c>
      <c r="C66" s="82"/>
      <c r="E66" s="80"/>
      <c r="F66" s="82"/>
    </row>
    <row r="67" spans="1:6">
      <c r="A67" s="82"/>
      <c r="B67" s="82"/>
      <c r="C67" s="82"/>
      <c r="D67" s="82"/>
      <c r="E67" s="82"/>
      <c r="F67" s="82"/>
    </row>
    <row r="68" spans="1:6">
      <c r="A68" s="54" t="s">
        <v>63</v>
      </c>
      <c r="B68" s="76"/>
      <c r="C68" s="82"/>
      <c r="D68" s="54" t="s">
        <v>64</v>
      </c>
      <c r="E68" s="76"/>
      <c r="F68" s="82"/>
    </row>
    <row r="69" spans="1:6" ht="38.25">
      <c r="A69" s="17" t="s">
        <v>65</v>
      </c>
      <c r="B69" s="76"/>
      <c r="C69" s="82"/>
      <c r="D69" s="17" t="s">
        <v>569</v>
      </c>
      <c r="E69" s="76"/>
      <c r="F69" s="82"/>
    </row>
    <row r="70" spans="1:6">
      <c r="A70" s="80" t="s">
        <v>66</v>
      </c>
      <c r="B70" s="80">
        <v>1</v>
      </c>
      <c r="C70" s="82"/>
      <c r="D70" s="80" t="s">
        <v>61</v>
      </c>
      <c r="E70" s="80"/>
      <c r="F70" s="82"/>
    </row>
    <row r="71" spans="1:6">
      <c r="A71" s="212" t="s">
        <v>485</v>
      </c>
      <c r="B71" s="80"/>
      <c r="C71" s="82"/>
      <c r="D71" s="233" t="s">
        <v>512</v>
      </c>
      <c r="E71" s="80"/>
      <c r="F71" s="82"/>
    </row>
    <row r="72" spans="1:6">
      <c r="A72" s="80" t="s">
        <v>150</v>
      </c>
      <c r="B72" s="80"/>
      <c r="C72" s="82"/>
      <c r="D72" s="233" t="s">
        <v>515</v>
      </c>
      <c r="E72" s="80"/>
      <c r="F72" s="82"/>
    </row>
    <row r="73" spans="1:6">
      <c r="A73" s="212" t="s">
        <v>486</v>
      </c>
      <c r="B73" s="80"/>
      <c r="C73" s="82"/>
      <c r="D73" s="233" t="s">
        <v>514</v>
      </c>
      <c r="E73" s="80"/>
      <c r="F73" s="82"/>
    </row>
    <row r="74" spans="1:6">
      <c r="A74" s="80" t="s">
        <v>151</v>
      </c>
      <c r="B74" s="80"/>
      <c r="C74" s="82"/>
      <c r="D74" s="233" t="s">
        <v>513</v>
      </c>
      <c r="E74" s="83">
        <v>5</v>
      </c>
      <c r="F74" s="82"/>
    </row>
    <row r="75" spans="1:6">
      <c r="A75" s="82"/>
      <c r="B75" s="82"/>
      <c r="C75" s="82"/>
      <c r="D75" s="82"/>
      <c r="E75" s="82"/>
      <c r="F75" s="82"/>
    </row>
    <row r="76" spans="1:6" ht="12.75" customHeight="1">
      <c r="A76" s="54" t="s">
        <v>67</v>
      </c>
      <c r="B76" s="76"/>
      <c r="C76" s="82"/>
      <c r="D76" s="54" t="s">
        <v>68</v>
      </c>
      <c r="E76" s="76"/>
      <c r="F76" s="82"/>
    </row>
    <row r="77" spans="1:6" ht="38.25">
      <c r="A77" s="17" t="s">
        <v>69</v>
      </c>
      <c r="B77" s="76"/>
      <c r="C77" s="82"/>
      <c r="D77" s="17" t="s">
        <v>72</v>
      </c>
      <c r="E77" s="76"/>
      <c r="F77" s="82"/>
    </row>
    <row r="78" spans="1:6">
      <c r="A78" s="80" t="s">
        <v>70</v>
      </c>
      <c r="B78" s="80"/>
      <c r="C78" s="82"/>
      <c r="D78" s="80" t="s">
        <v>73</v>
      </c>
      <c r="E78" s="80">
        <v>1</v>
      </c>
      <c r="F78" s="82"/>
    </row>
    <row r="79" spans="1:6" ht="25.5">
      <c r="A79" s="213" t="s">
        <v>487</v>
      </c>
      <c r="B79" s="80"/>
      <c r="C79" s="82"/>
      <c r="D79" s="80" t="s">
        <v>74</v>
      </c>
      <c r="E79" s="80"/>
      <c r="F79" s="82"/>
    </row>
    <row r="80" spans="1:6" ht="25.5">
      <c r="A80" s="213" t="s">
        <v>488</v>
      </c>
      <c r="B80" s="80">
        <v>3</v>
      </c>
      <c r="C80" s="82"/>
      <c r="D80" s="213" t="s">
        <v>508</v>
      </c>
      <c r="E80" s="80"/>
      <c r="F80" s="82"/>
    </row>
    <row r="81" spans="1:6" ht="25.5">
      <c r="A81" s="214" t="s">
        <v>489</v>
      </c>
      <c r="B81" s="80"/>
      <c r="C81" s="82"/>
      <c r="D81" s="233" t="s">
        <v>509</v>
      </c>
      <c r="E81" s="80"/>
      <c r="F81" s="82"/>
    </row>
    <row r="82" spans="1:6" ht="25.5">
      <c r="A82" s="86" t="s">
        <v>71</v>
      </c>
      <c r="B82" s="80"/>
      <c r="C82" s="82"/>
      <c r="D82" s="233" t="s">
        <v>510</v>
      </c>
      <c r="E82" s="80"/>
      <c r="F82" s="82"/>
    </row>
    <row r="83" spans="1:6">
      <c r="A83" s="82"/>
      <c r="B83" s="82"/>
      <c r="C83" s="82"/>
      <c r="D83" s="82"/>
      <c r="E83" s="82"/>
      <c r="F83" s="82"/>
    </row>
    <row r="84" spans="1:6">
      <c r="A84" s="54" t="s">
        <v>75</v>
      </c>
      <c r="B84" s="76"/>
      <c r="C84" s="82"/>
      <c r="D84" s="323"/>
      <c r="E84" s="323"/>
      <c r="F84" s="323"/>
    </row>
    <row r="85" spans="1:6" ht="51">
      <c r="A85" s="17" t="s">
        <v>76</v>
      </c>
      <c r="B85" s="76"/>
      <c r="C85" s="82"/>
      <c r="D85" s="323"/>
      <c r="E85" s="323"/>
      <c r="F85" s="323"/>
    </row>
    <row r="86" spans="1:6">
      <c r="A86" s="80" t="s">
        <v>61</v>
      </c>
      <c r="B86" s="80">
        <v>1</v>
      </c>
      <c r="C86" s="82"/>
      <c r="D86" s="323"/>
      <c r="E86" s="323"/>
      <c r="F86" s="323"/>
    </row>
    <row r="87" spans="1:6">
      <c r="A87" s="80" t="s">
        <v>62</v>
      </c>
      <c r="B87" s="80"/>
      <c r="C87" s="82"/>
      <c r="D87" s="323"/>
      <c r="E87" s="323"/>
      <c r="F87" s="323"/>
    </row>
    <row r="88" spans="1:6">
      <c r="A88" s="82"/>
      <c r="B88" s="82"/>
      <c r="C88" s="82"/>
      <c r="D88" s="211"/>
      <c r="E88" s="211"/>
      <c r="F88" s="211"/>
    </row>
    <row r="89" spans="1:6">
      <c r="A89" s="54" t="s">
        <v>102</v>
      </c>
      <c r="B89" s="17"/>
      <c r="C89" s="82"/>
      <c r="D89" s="211"/>
      <c r="E89" s="211"/>
      <c r="F89" s="211"/>
    </row>
    <row r="90" spans="1:6" ht="25.5">
      <c r="A90" s="17" t="s">
        <v>77</v>
      </c>
      <c r="B90" s="17"/>
      <c r="C90" s="82"/>
      <c r="D90" s="211"/>
      <c r="E90" s="211"/>
      <c r="F90" s="211"/>
    </row>
    <row r="91" spans="1:6">
      <c r="A91" s="55" t="s">
        <v>490</v>
      </c>
      <c r="B91" s="80"/>
      <c r="C91" s="82"/>
      <c r="D91" s="211"/>
      <c r="E91" s="211"/>
      <c r="F91" s="211"/>
    </row>
    <row r="92" spans="1:6">
      <c r="A92" s="80" t="s">
        <v>79</v>
      </c>
      <c r="B92" s="80">
        <v>2</v>
      </c>
      <c r="C92" s="82"/>
      <c r="D92" s="211"/>
      <c r="E92" s="211"/>
      <c r="F92" s="211"/>
    </row>
    <row r="93" spans="1:6">
      <c r="A93" s="55" t="s">
        <v>491</v>
      </c>
      <c r="B93" s="80"/>
      <c r="C93" s="82"/>
      <c r="D93" s="211"/>
      <c r="E93" s="211"/>
      <c r="F93" s="211"/>
    </row>
    <row r="94" spans="1:6">
      <c r="A94" s="80" t="s">
        <v>152</v>
      </c>
      <c r="B94" s="80"/>
      <c r="C94" s="82"/>
      <c r="D94" s="211"/>
      <c r="E94" s="211"/>
      <c r="F94" s="211"/>
    </row>
    <row r="95" spans="1:6">
      <c r="A95" s="80" t="s">
        <v>78</v>
      </c>
      <c r="B95" s="80"/>
      <c r="C95" s="82"/>
      <c r="D95" s="211"/>
      <c r="E95" s="211"/>
      <c r="F95" s="211"/>
    </row>
    <row r="96" spans="1:6">
      <c r="A96" s="82"/>
      <c r="B96" s="82"/>
      <c r="C96" s="82"/>
      <c r="D96" s="211"/>
      <c r="E96" s="211"/>
      <c r="F96" s="211"/>
    </row>
    <row r="97" spans="1:6" ht="15" thickBot="1">
      <c r="A97" s="84" t="str">
        <f>'SR Area E'!A31:D31</f>
        <v>C.2.7.2 Gestione controlli prodotti delle filiere del made in Italy e organismi di controllo</v>
      </c>
      <c r="B97" s="73"/>
      <c r="C97" s="73"/>
      <c r="D97" s="73"/>
      <c r="E97" s="73"/>
      <c r="F97" s="73"/>
    </row>
    <row r="98" spans="1:6">
      <c r="A98" s="371" t="s">
        <v>426</v>
      </c>
      <c r="B98" s="372"/>
      <c r="C98" s="74"/>
      <c r="D98" s="375" t="s">
        <v>427</v>
      </c>
      <c r="E98" s="372"/>
      <c r="F98" s="74"/>
    </row>
    <row r="99" spans="1:6" ht="13.5" thickBot="1">
      <c r="A99" s="373"/>
      <c r="B99" s="374"/>
      <c r="C99" s="75"/>
      <c r="D99" s="374"/>
      <c r="E99" s="374"/>
      <c r="F99" s="75"/>
    </row>
    <row r="100" spans="1:6">
      <c r="A100" s="53" t="s">
        <v>42</v>
      </c>
      <c r="B100" s="76"/>
      <c r="C100" s="77"/>
      <c r="D100" s="54" t="s">
        <v>50</v>
      </c>
      <c r="E100" s="76"/>
      <c r="F100" s="77"/>
    </row>
    <row r="101" spans="1:6" ht="76.5">
      <c r="A101" s="15" t="s">
        <v>49</v>
      </c>
      <c r="B101" s="76"/>
      <c r="C101" s="77"/>
      <c r="D101" s="78" t="s">
        <v>51</v>
      </c>
      <c r="E101" s="76"/>
      <c r="F101" s="77"/>
    </row>
    <row r="102" spans="1:6">
      <c r="A102" s="79" t="s">
        <v>43</v>
      </c>
      <c r="B102" s="80"/>
      <c r="C102" s="77"/>
      <c r="D102" s="80" t="s">
        <v>52</v>
      </c>
      <c r="E102" s="80"/>
      <c r="F102" s="77"/>
    </row>
    <row r="103" spans="1:6">
      <c r="A103" s="79" t="s">
        <v>44</v>
      </c>
      <c r="B103" s="80">
        <v>2</v>
      </c>
      <c r="C103" s="77"/>
      <c r="D103" s="80" t="s">
        <v>53</v>
      </c>
      <c r="E103" s="80">
        <v>2</v>
      </c>
      <c r="F103" s="77"/>
    </row>
    <row r="104" spans="1:6">
      <c r="A104" s="79" t="s">
        <v>45</v>
      </c>
      <c r="B104" s="80"/>
      <c r="C104" s="77"/>
      <c r="D104" s="80" t="s">
        <v>54</v>
      </c>
      <c r="E104" s="80"/>
      <c r="F104" s="77"/>
    </row>
    <row r="105" spans="1:6" ht="25.5">
      <c r="A105" s="79" t="s">
        <v>47</v>
      </c>
      <c r="B105" s="80"/>
      <c r="C105" s="77"/>
      <c r="D105" s="80" t="s">
        <v>55</v>
      </c>
      <c r="E105" s="80"/>
      <c r="F105" s="77"/>
    </row>
    <row r="106" spans="1:6">
      <c r="A106" s="79" t="s">
        <v>46</v>
      </c>
      <c r="B106" s="80"/>
      <c r="C106" s="77"/>
      <c r="D106" s="80" t="s">
        <v>56</v>
      </c>
      <c r="E106" s="80"/>
      <c r="F106" s="77"/>
    </row>
    <row r="107" spans="1:6">
      <c r="A107" s="81"/>
      <c r="B107" s="82"/>
      <c r="C107" s="82"/>
      <c r="D107" s="82"/>
      <c r="E107" s="82"/>
      <c r="F107" s="82"/>
    </row>
    <row r="108" spans="1:6">
      <c r="A108" s="54" t="s">
        <v>57</v>
      </c>
      <c r="B108" s="76"/>
      <c r="C108" s="82"/>
      <c r="D108" s="54" t="s">
        <v>58</v>
      </c>
      <c r="E108" s="76"/>
      <c r="F108" s="82"/>
    </row>
    <row r="109" spans="1:6" ht="63.75">
      <c r="A109" s="17" t="s">
        <v>59</v>
      </c>
      <c r="B109" s="76"/>
      <c r="C109" s="82"/>
      <c r="D109" s="17" t="s">
        <v>100</v>
      </c>
      <c r="E109" s="76"/>
      <c r="F109" s="82"/>
    </row>
    <row r="110" spans="1:6">
      <c r="A110" s="55" t="s">
        <v>481</v>
      </c>
      <c r="B110" s="80"/>
      <c r="C110" s="82"/>
      <c r="D110" s="80" t="s">
        <v>61</v>
      </c>
      <c r="E110" s="80">
        <v>1</v>
      </c>
      <c r="F110" s="82"/>
    </row>
    <row r="111" spans="1:6">
      <c r="A111" s="55" t="s">
        <v>484</v>
      </c>
      <c r="B111" s="80">
        <v>2</v>
      </c>
      <c r="C111" s="82"/>
      <c r="D111" s="55" t="s">
        <v>492</v>
      </c>
      <c r="E111" s="80"/>
      <c r="F111" s="82"/>
    </row>
    <row r="112" spans="1:6">
      <c r="A112" s="55" t="s">
        <v>482</v>
      </c>
      <c r="B112" s="80"/>
      <c r="C112" s="82"/>
      <c r="D112" s="80"/>
      <c r="E112" s="80"/>
      <c r="F112" s="82"/>
    </row>
    <row r="113" spans="1:6" ht="12.75" customHeight="1">
      <c r="A113" s="55" t="s">
        <v>483</v>
      </c>
      <c r="B113" s="80"/>
      <c r="C113" s="82"/>
      <c r="D113" s="80"/>
      <c r="E113" s="80"/>
      <c r="F113" s="82"/>
    </row>
    <row r="114" spans="1:6">
      <c r="A114" s="80" t="s">
        <v>60</v>
      </c>
      <c r="B114" s="80"/>
      <c r="C114" s="82"/>
      <c r="E114" s="80"/>
      <c r="F114" s="82"/>
    </row>
    <row r="115" spans="1:6">
      <c r="A115" s="82"/>
      <c r="B115" s="82"/>
      <c r="C115" s="82"/>
      <c r="D115" s="82"/>
      <c r="E115" s="82"/>
      <c r="F115" s="82"/>
    </row>
    <row r="116" spans="1:6">
      <c r="A116" s="54" t="s">
        <v>63</v>
      </c>
      <c r="B116" s="76"/>
      <c r="C116" s="82"/>
      <c r="D116" s="54" t="s">
        <v>64</v>
      </c>
      <c r="E116" s="76"/>
      <c r="F116" s="82"/>
    </row>
    <row r="117" spans="1:6" ht="38.25">
      <c r="A117" s="17" t="s">
        <v>65</v>
      </c>
      <c r="B117" s="76"/>
      <c r="C117" s="82"/>
      <c r="D117" s="17" t="s">
        <v>569</v>
      </c>
      <c r="E117" s="76"/>
      <c r="F117" s="82"/>
    </row>
    <row r="118" spans="1:6">
      <c r="A118" s="80" t="s">
        <v>66</v>
      </c>
      <c r="B118" s="80">
        <v>1</v>
      </c>
      <c r="C118" s="82"/>
      <c r="D118" s="80" t="s">
        <v>61</v>
      </c>
      <c r="E118" s="80"/>
      <c r="F118" s="82"/>
    </row>
    <row r="119" spans="1:6">
      <c r="A119" s="212" t="s">
        <v>485</v>
      </c>
      <c r="B119" s="80"/>
      <c r="C119" s="82"/>
      <c r="D119" s="233" t="s">
        <v>512</v>
      </c>
      <c r="E119" s="80"/>
      <c r="F119" s="82"/>
    </row>
    <row r="120" spans="1:6">
      <c r="A120" s="80" t="s">
        <v>150</v>
      </c>
      <c r="B120" s="80"/>
      <c r="C120" s="82"/>
      <c r="D120" s="233" t="s">
        <v>515</v>
      </c>
      <c r="E120" s="80"/>
      <c r="F120" s="82"/>
    </row>
    <row r="121" spans="1:6">
      <c r="A121" s="212" t="s">
        <v>486</v>
      </c>
      <c r="B121" s="80"/>
      <c r="C121" s="82"/>
      <c r="D121" s="233" t="s">
        <v>514</v>
      </c>
      <c r="E121" s="80"/>
      <c r="F121" s="82"/>
    </row>
    <row r="122" spans="1:6">
      <c r="A122" s="80" t="s">
        <v>151</v>
      </c>
      <c r="B122" s="80"/>
      <c r="C122" s="82"/>
      <c r="D122" s="233" t="s">
        <v>513</v>
      </c>
      <c r="E122" s="83">
        <v>5</v>
      </c>
      <c r="F122" s="82"/>
    </row>
    <row r="123" spans="1:6">
      <c r="A123" s="82"/>
      <c r="B123" s="82"/>
      <c r="C123" s="82"/>
      <c r="D123" s="82"/>
      <c r="E123" s="82"/>
      <c r="F123" s="82"/>
    </row>
    <row r="124" spans="1:6">
      <c r="A124" s="54" t="s">
        <v>67</v>
      </c>
      <c r="B124" s="76"/>
      <c r="C124" s="82"/>
      <c r="D124" s="54" t="s">
        <v>68</v>
      </c>
      <c r="E124" s="76"/>
      <c r="F124" s="82"/>
    </row>
    <row r="125" spans="1:6" ht="38.25">
      <c r="A125" s="17" t="s">
        <v>69</v>
      </c>
      <c r="B125" s="76"/>
      <c r="C125" s="82"/>
      <c r="D125" s="17" t="s">
        <v>72</v>
      </c>
      <c r="E125" s="76"/>
      <c r="F125" s="82"/>
    </row>
    <row r="126" spans="1:6">
      <c r="A126" s="80" t="s">
        <v>70</v>
      </c>
      <c r="B126" s="80"/>
      <c r="C126" s="82"/>
      <c r="D126" s="80" t="s">
        <v>73</v>
      </c>
      <c r="E126" s="80">
        <v>1</v>
      </c>
      <c r="F126" s="82"/>
    </row>
    <row r="127" spans="1:6" ht="25.5">
      <c r="A127" s="213" t="s">
        <v>487</v>
      </c>
      <c r="B127" s="80"/>
      <c r="C127" s="82"/>
      <c r="D127" s="80" t="s">
        <v>74</v>
      </c>
      <c r="E127" s="80"/>
      <c r="F127" s="82"/>
    </row>
    <row r="128" spans="1:6" ht="25.5">
      <c r="A128" s="213" t="s">
        <v>488</v>
      </c>
      <c r="B128" s="80">
        <v>3</v>
      </c>
      <c r="C128" s="82"/>
      <c r="D128" s="213" t="s">
        <v>508</v>
      </c>
      <c r="E128" s="80"/>
      <c r="F128" s="82"/>
    </row>
    <row r="129" spans="1:6" ht="25.5">
      <c r="A129" s="214" t="s">
        <v>489</v>
      </c>
      <c r="B129" s="80"/>
      <c r="C129" s="82"/>
      <c r="D129" s="233" t="s">
        <v>509</v>
      </c>
      <c r="E129" s="80"/>
      <c r="F129" s="82"/>
    </row>
    <row r="130" spans="1:6" ht="25.5">
      <c r="A130" s="86" t="s">
        <v>71</v>
      </c>
      <c r="B130" s="80"/>
      <c r="C130" s="82"/>
      <c r="D130" s="233" t="s">
        <v>510</v>
      </c>
      <c r="E130" s="80"/>
      <c r="F130" s="82"/>
    </row>
    <row r="131" spans="1:6">
      <c r="A131" s="82"/>
      <c r="B131" s="82"/>
      <c r="C131" s="82"/>
      <c r="D131" s="82"/>
      <c r="E131" s="82"/>
      <c r="F131" s="82"/>
    </row>
    <row r="132" spans="1:6">
      <c r="A132" s="54" t="s">
        <v>75</v>
      </c>
      <c r="B132" s="76"/>
      <c r="C132" s="82"/>
      <c r="D132" s="323"/>
      <c r="E132" s="323"/>
      <c r="F132" s="323"/>
    </row>
    <row r="133" spans="1:6" ht="51">
      <c r="A133" s="17" t="s">
        <v>76</v>
      </c>
      <c r="B133" s="76"/>
      <c r="C133" s="82"/>
      <c r="D133" s="323"/>
      <c r="E133" s="323"/>
      <c r="F133" s="323"/>
    </row>
    <row r="134" spans="1:6">
      <c r="A134" s="80" t="s">
        <v>61</v>
      </c>
      <c r="B134" s="80">
        <v>1</v>
      </c>
      <c r="C134" s="82"/>
      <c r="D134" s="323"/>
      <c r="E134" s="323"/>
      <c r="F134" s="323"/>
    </row>
    <row r="135" spans="1:6">
      <c r="A135" s="80" t="s">
        <v>62</v>
      </c>
      <c r="B135" s="80"/>
      <c r="C135" s="82"/>
      <c r="D135" s="323"/>
      <c r="E135" s="323"/>
      <c r="F135" s="323"/>
    </row>
    <row r="136" spans="1:6">
      <c r="A136" s="82"/>
      <c r="B136" s="82"/>
      <c r="C136" s="82"/>
      <c r="D136" s="211"/>
      <c r="E136" s="211"/>
      <c r="F136" s="211"/>
    </row>
    <row r="137" spans="1:6">
      <c r="A137" s="54" t="s">
        <v>102</v>
      </c>
      <c r="B137" s="17"/>
      <c r="C137" s="82"/>
      <c r="D137" s="211"/>
      <c r="E137" s="211"/>
      <c r="F137" s="211"/>
    </row>
    <row r="138" spans="1:6" ht="25.5">
      <c r="A138" s="17" t="s">
        <v>77</v>
      </c>
      <c r="B138" s="17"/>
      <c r="C138" s="82"/>
      <c r="D138" s="211"/>
      <c r="E138" s="211"/>
      <c r="F138" s="211"/>
    </row>
    <row r="139" spans="1:6">
      <c r="A139" s="55" t="s">
        <v>490</v>
      </c>
      <c r="B139" s="80"/>
      <c r="C139" s="82"/>
      <c r="D139" s="211"/>
      <c r="E139" s="211"/>
      <c r="F139" s="211"/>
    </row>
    <row r="140" spans="1:6">
      <c r="A140" s="80" t="s">
        <v>79</v>
      </c>
      <c r="B140" s="80">
        <v>2</v>
      </c>
      <c r="C140" s="82"/>
      <c r="D140" s="211"/>
      <c r="E140" s="211"/>
      <c r="F140" s="211"/>
    </row>
    <row r="141" spans="1:6">
      <c r="A141" s="55" t="s">
        <v>491</v>
      </c>
      <c r="B141" s="80"/>
      <c r="C141" s="82"/>
      <c r="D141" s="211"/>
      <c r="E141" s="211"/>
      <c r="F141" s="211"/>
    </row>
    <row r="142" spans="1:6">
      <c r="A142" s="80" t="s">
        <v>152</v>
      </c>
      <c r="B142" s="80"/>
      <c r="C142" s="82"/>
      <c r="D142" s="211"/>
      <c r="E142" s="211"/>
      <c r="F142" s="211"/>
    </row>
    <row r="143" spans="1:6">
      <c r="A143" s="80" t="s">
        <v>78</v>
      </c>
      <c r="B143" s="80"/>
      <c r="C143" s="82"/>
      <c r="D143" s="211"/>
      <c r="E143" s="211"/>
      <c r="F143" s="211"/>
    </row>
    <row r="144" spans="1:6">
      <c r="A144" s="82"/>
      <c r="B144" s="82"/>
      <c r="C144" s="82"/>
      <c r="D144" s="211"/>
      <c r="E144" s="211"/>
      <c r="F144" s="211"/>
    </row>
    <row r="145" spans="1:6" ht="14.25">
      <c r="A145" s="84" t="str">
        <f>'SR Area E'!A45:D45</f>
        <v>C.2.7.3 Regolamentazione del mercato</v>
      </c>
      <c r="B145" s="73"/>
      <c r="C145" s="73"/>
      <c r="D145" s="73"/>
      <c r="E145" s="73"/>
      <c r="F145" s="73"/>
    </row>
    <row r="146" spans="1:6" ht="13.5" thickBot="1">
      <c r="A146" s="81"/>
      <c r="B146" s="82"/>
      <c r="C146" s="82"/>
      <c r="D146" s="82"/>
      <c r="E146" s="82"/>
      <c r="F146" s="82"/>
    </row>
    <row r="147" spans="1:6">
      <c r="A147" s="371" t="s">
        <v>426</v>
      </c>
      <c r="B147" s="372"/>
      <c r="C147" s="74"/>
      <c r="D147" s="375" t="s">
        <v>427</v>
      </c>
      <c r="E147" s="372"/>
      <c r="F147" s="74"/>
    </row>
    <row r="148" spans="1:6" ht="13.5" thickBot="1">
      <c r="A148" s="373"/>
      <c r="B148" s="374"/>
      <c r="C148" s="75"/>
      <c r="D148" s="374"/>
      <c r="E148" s="374"/>
      <c r="F148" s="75"/>
    </row>
    <row r="149" spans="1:6">
      <c r="A149" s="53" t="s">
        <v>42</v>
      </c>
      <c r="B149" s="76"/>
      <c r="C149" s="77"/>
      <c r="D149" s="54" t="s">
        <v>50</v>
      </c>
      <c r="E149" s="76"/>
      <c r="F149" s="77"/>
    </row>
    <row r="150" spans="1:6" ht="12.75" customHeight="1">
      <c r="A150" s="15" t="s">
        <v>49</v>
      </c>
      <c r="B150" s="76"/>
      <c r="C150" s="77"/>
      <c r="D150" s="78" t="s">
        <v>51</v>
      </c>
      <c r="E150" s="76"/>
      <c r="F150" s="77"/>
    </row>
    <row r="151" spans="1:6">
      <c r="A151" s="79" t="s">
        <v>43</v>
      </c>
      <c r="B151" s="80">
        <v>1</v>
      </c>
      <c r="C151" s="77"/>
      <c r="D151" s="80" t="s">
        <v>52</v>
      </c>
      <c r="E151" s="80"/>
      <c r="F151" s="77"/>
    </row>
    <row r="152" spans="1:6">
      <c r="A152" s="79" t="s">
        <v>44</v>
      </c>
      <c r="B152" s="80"/>
      <c r="C152" s="77"/>
      <c r="D152" s="80" t="s">
        <v>53</v>
      </c>
      <c r="E152" s="80">
        <v>2</v>
      </c>
      <c r="F152" s="77"/>
    </row>
    <row r="153" spans="1:6">
      <c r="A153" s="79" t="s">
        <v>45</v>
      </c>
      <c r="B153" s="80"/>
      <c r="C153" s="77"/>
      <c r="D153" s="80" t="s">
        <v>54</v>
      </c>
      <c r="E153" s="80"/>
      <c r="F153" s="77"/>
    </row>
    <row r="154" spans="1:6" ht="25.5">
      <c r="A154" s="79" t="s">
        <v>47</v>
      </c>
      <c r="B154" s="80"/>
      <c r="C154" s="77"/>
      <c r="D154" s="80" t="s">
        <v>55</v>
      </c>
      <c r="E154" s="80"/>
      <c r="F154" s="77"/>
    </row>
    <row r="155" spans="1:6">
      <c r="A155" s="79" t="s">
        <v>46</v>
      </c>
      <c r="B155" s="80"/>
      <c r="C155" s="77"/>
      <c r="D155" s="80" t="s">
        <v>56</v>
      </c>
      <c r="E155" s="80"/>
      <c r="F155" s="77"/>
    </row>
    <row r="156" spans="1:6">
      <c r="A156" s="81"/>
      <c r="B156" s="82"/>
      <c r="C156" s="82"/>
      <c r="D156" s="82"/>
      <c r="E156" s="82"/>
      <c r="F156" s="82"/>
    </row>
    <row r="157" spans="1:6">
      <c r="A157" s="54" t="s">
        <v>57</v>
      </c>
      <c r="B157" s="76"/>
      <c r="C157" s="82"/>
      <c r="D157" s="54" t="s">
        <v>58</v>
      </c>
      <c r="E157" s="76"/>
      <c r="F157" s="82"/>
    </row>
    <row r="158" spans="1:6" ht="63.75">
      <c r="A158" s="17" t="s">
        <v>59</v>
      </c>
      <c r="B158" s="76"/>
      <c r="C158" s="82"/>
      <c r="D158" s="17" t="s">
        <v>100</v>
      </c>
      <c r="E158" s="76"/>
      <c r="F158" s="82"/>
    </row>
    <row r="159" spans="1:6">
      <c r="A159" s="55" t="s">
        <v>481</v>
      </c>
      <c r="B159" s="80"/>
      <c r="C159" s="82"/>
      <c r="D159" s="80" t="s">
        <v>61</v>
      </c>
      <c r="E159" s="80">
        <v>1</v>
      </c>
      <c r="F159" s="82"/>
    </row>
    <row r="160" spans="1:6">
      <c r="A160" s="55" t="s">
        <v>484</v>
      </c>
      <c r="B160" s="80"/>
      <c r="C160" s="82"/>
      <c r="D160" s="55" t="s">
        <v>492</v>
      </c>
      <c r="E160" s="80"/>
      <c r="F160" s="82"/>
    </row>
    <row r="161" spans="1:6">
      <c r="A161" s="55" t="s">
        <v>482</v>
      </c>
      <c r="B161" s="80"/>
      <c r="C161" s="82"/>
      <c r="D161" s="80"/>
      <c r="E161" s="80"/>
      <c r="F161" s="82"/>
    </row>
    <row r="162" spans="1:6">
      <c r="A162" s="55" t="s">
        <v>483</v>
      </c>
      <c r="B162" s="80"/>
      <c r="C162" s="82"/>
      <c r="D162" s="80"/>
      <c r="E162" s="80"/>
      <c r="F162" s="82"/>
    </row>
    <row r="163" spans="1:6">
      <c r="A163" s="80" t="s">
        <v>60</v>
      </c>
      <c r="B163" s="80">
        <v>5</v>
      </c>
      <c r="C163" s="82"/>
      <c r="E163" s="80"/>
      <c r="F163" s="82"/>
    </row>
    <row r="164" spans="1:6">
      <c r="A164" s="82"/>
      <c r="B164" s="82"/>
      <c r="C164" s="82"/>
      <c r="D164" s="82"/>
      <c r="E164" s="82"/>
      <c r="F164" s="82"/>
    </row>
    <row r="165" spans="1:6">
      <c r="A165" s="54" t="s">
        <v>63</v>
      </c>
      <c r="B165" s="76"/>
      <c r="C165" s="82"/>
      <c r="D165" s="54" t="s">
        <v>64</v>
      </c>
      <c r="E165" s="76"/>
      <c r="F165" s="82"/>
    </row>
    <row r="166" spans="1:6" ht="38.25">
      <c r="A166" s="17" t="s">
        <v>65</v>
      </c>
      <c r="B166" s="76"/>
      <c r="C166" s="82"/>
      <c r="D166" s="17" t="s">
        <v>569</v>
      </c>
      <c r="E166" s="76"/>
      <c r="F166" s="82"/>
    </row>
    <row r="167" spans="1:6">
      <c r="A167" s="80" t="s">
        <v>66</v>
      </c>
      <c r="B167" s="80">
        <v>1</v>
      </c>
      <c r="C167" s="82"/>
      <c r="D167" s="80" t="s">
        <v>61</v>
      </c>
      <c r="E167" s="80"/>
      <c r="F167" s="82"/>
    </row>
    <row r="168" spans="1:6">
      <c r="A168" s="212" t="s">
        <v>485</v>
      </c>
      <c r="B168" s="80"/>
      <c r="C168" s="82"/>
      <c r="D168" s="233" t="s">
        <v>512</v>
      </c>
      <c r="E168" s="80"/>
      <c r="F168" s="82"/>
    </row>
    <row r="169" spans="1:6">
      <c r="A169" s="80" t="s">
        <v>150</v>
      </c>
      <c r="B169" s="80"/>
      <c r="C169" s="82"/>
      <c r="D169" s="233" t="s">
        <v>515</v>
      </c>
      <c r="E169" s="80">
        <v>3</v>
      </c>
      <c r="F169" s="82"/>
    </row>
    <row r="170" spans="1:6">
      <c r="A170" s="212" t="s">
        <v>486</v>
      </c>
      <c r="B170" s="80"/>
      <c r="C170" s="82"/>
      <c r="D170" s="233" t="s">
        <v>514</v>
      </c>
      <c r="E170" s="80"/>
      <c r="F170" s="82"/>
    </row>
    <row r="171" spans="1:6">
      <c r="A171" s="80" t="s">
        <v>151</v>
      </c>
      <c r="B171" s="80"/>
      <c r="C171" s="82"/>
      <c r="D171" s="233" t="s">
        <v>513</v>
      </c>
      <c r="E171" s="83"/>
      <c r="F171" s="82"/>
    </row>
    <row r="172" spans="1:6">
      <c r="A172" s="82"/>
      <c r="B172" s="82"/>
      <c r="C172" s="82"/>
      <c r="D172" s="82"/>
      <c r="E172" s="82"/>
      <c r="F172" s="82"/>
    </row>
    <row r="173" spans="1:6">
      <c r="A173" s="54" t="s">
        <v>67</v>
      </c>
      <c r="B173" s="76"/>
      <c r="C173" s="82"/>
      <c r="D173" s="54" t="s">
        <v>68</v>
      </c>
      <c r="E173" s="76"/>
      <c r="F173" s="82"/>
    </row>
    <row r="174" spans="1:6" ht="38.25">
      <c r="A174" s="17" t="s">
        <v>69</v>
      </c>
      <c r="B174" s="76"/>
      <c r="C174" s="82"/>
      <c r="D174" s="17" t="s">
        <v>72</v>
      </c>
      <c r="E174" s="76"/>
      <c r="F174" s="82"/>
    </row>
    <row r="175" spans="1:6">
      <c r="A175" s="80" t="s">
        <v>70</v>
      </c>
      <c r="B175" s="80"/>
      <c r="C175" s="82"/>
      <c r="D175" s="80" t="s">
        <v>73</v>
      </c>
      <c r="E175" s="80">
        <v>1</v>
      </c>
      <c r="F175" s="82"/>
    </row>
    <row r="176" spans="1:6" ht="25.5">
      <c r="A176" s="213" t="s">
        <v>487</v>
      </c>
      <c r="B176" s="80"/>
      <c r="C176" s="82"/>
      <c r="D176" s="80" t="s">
        <v>74</v>
      </c>
      <c r="E176" s="80"/>
      <c r="F176" s="82"/>
    </row>
    <row r="177" spans="1:6" ht="25.5">
      <c r="A177" s="213" t="s">
        <v>488</v>
      </c>
      <c r="B177" s="80">
        <v>3</v>
      </c>
      <c r="C177" s="82"/>
      <c r="D177" s="213" t="s">
        <v>508</v>
      </c>
      <c r="E177" s="80"/>
      <c r="F177" s="82"/>
    </row>
    <row r="178" spans="1:6" ht="25.5">
      <c r="A178" s="214" t="s">
        <v>489</v>
      </c>
      <c r="B178" s="80"/>
      <c r="C178" s="82"/>
      <c r="D178" s="233" t="s">
        <v>509</v>
      </c>
      <c r="E178" s="80"/>
      <c r="F178" s="82"/>
    </row>
    <row r="179" spans="1:6" ht="25.5">
      <c r="A179" s="86" t="s">
        <v>71</v>
      </c>
      <c r="B179" s="80"/>
      <c r="C179" s="82"/>
      <c r="D179" s="233" t="s">
        <v>510</v>
      </c>
      <c r="E179" s="80"/>
      <c r="F179" s="82"/>
    </row>
    <row r="180" spans="1:6">
      <c r="A180" s="82"/>
      <c r="B180" s="82"/>
      <c r="C180" s="82"/>
      <c r="D180" s="82"/>
      <c r="E180" s="82"/>
      <c r="F180" s="82"/>
    </row>
    <row r="181" spans="1:6">
      <c r="A181" s="54" t="s">
        <v>75</v>
      </c>
      <c r="B181" s="76"/>
      <c r="C181" s="82"/>
      <c r="D181" s="323"/>
      <c r="E181" s="323"/>
      <c r="F181" s="323"/>
    </row>
    <row r="182" spans="1:6" ht="51">
      <c r="A182" s="17" t="s">
        <v>76</v>
      </c>
      <c r="B182" s="76"/>
      <c r="C182" s="82"/>
      <c r="D182" s="323"/>
      <c r="E182" s="323"/>
      <c r="F182" s="323"/>
    </row>
    <row r="183" spans="1:6">
      <c r="A183" s="80" t="s">
        <v>61</v>
      </c>
      <c r="B183" s="80">
        <v>1</v>
      </c>
      <c r="C183" s="82"/>
      <c r="D183" s="323"/>
      <c r="E183" s="323"/>
      <c r="F183" s="323"/>
    </row>
    <row r="184" spans="1:6">
      <c r="A184" s="80" t="s">
        <v>62</v>
      </c>
      <c r="B184" s="80"/>
      <c r="C184" s="82"/>
      <c r="D184" s="323"/>
      <c r="E184" s="323"/>
      <c r="F184" s="323"/>
    </row>
    <row r="185" spans="1:6">
      <c r="A185" s="82"/>
      <c r="B185" s="82"/>
      <c r="C185" s="82"/>
      <c r="D185" s="211"/>
      <c r="E185" s="211"/>
      <c r="F185" s="211"/>
    </row>
    <row r="186" spans="1:6">
      <c r="A186" s="54" t="s">
        <v>102</v>
      </c>
      <c r="B186" s="17"/>
      <c r="C186" s="82"/>
      <c r="D186" s="211"/>
      <c r="E186" s="211"/>
      <c r="F186" s="211"/>
    </row>
    <row r="187" spans="1:6" ht="12.75" customHeight="1">
      <c r="A187" s="17" t="s">
        <v>77</v>
      </c>
      <c r="B187" s="17"/>
      <c r="C187" s="82"/>
      <c r="D187" s="211"/>
      <c r="E187" s="211"/>
      <c r="F187" s="211"/>
    </row>
    <row r="188" spans="1:6">
      <c r="A188" s="55" t="s">
        <v>490</v>
      </c>
      <c r="B188" s="80"/>
      <c r="C188" s="82"/>
      <c r="D188" s="211"/>
      <c r="E188" s="211"/>
      <c r="F188" s="211"/>
    </row>
    <row r="189" spans="1:6">
      <c r="A189" s="80" t="s">
        <v>79</v>
      </c>
      <c r="B189" s="80">
        <v>2</v>
      </c>
      <c r="C189" s="82"/>
      <c r="D189" s="211"/>
      <c r="E189" s="211"/>
      <c r="F189" s="211"/>
    </row>
    <row r="190" spans="1:6">
      <c r="A190" s="55" t="s">
        <v>491</v>
      </c>
      <c r="B190" s="80"/>
      <c r="C190" s="82"/>
      <c r="D190" s="211"/>
      <c r="E190" s="211"/>
      <c r="F190" s="211"/>
    </row>
    <row r="191" spans="1:6">
      <c r="A191" s="80" t="s">
        <v>152</v>
      </c>
      <c r="B191" s="80"/>
      <c r="C191" s="82"/>
      <c r="D191" s="211"/>
      <c r="E191" s="211"/>
      <c r="F191" s="211"/>
    </row>
    <row r="192" spans="1:6">
      <c r="A192" s="80" t="s">
        <v>78</v>
      </c>
      <c r="B192" s="80"/>
      <c r="C192" s="82"/>
      <c r="D192" s="211"/>
      <c r="E192" s="211"/>
      <c r="F192" s="211"/>
    </row>
    <row r="193" spans="1:6">
      <c r="A193" s="82"/>
      <c r="B193" s="82"/>
      <c r="C193" s="82"/>
      <c r="D193" s="211"/>
      <c r="E193" s="211"/>
      <c r="F193" s="211"/>
    </row>
    <row r="194" spans="1:6" ht="15" thickBot="1">
      <c r="A194" s="84" t="str">
        <f>'SR Area E'!A59:D59</f>
        <v>C.2.7.4 Verifica clausole inique e vessatorie</v>
      </c>
      <c r="B194" s="73"/>
      <c r="C194" s="73"/>
      <c r="D194" s="73"/>
      <c r="E194" s="73"/>
      <c r="F194" s="73"/>
    </row>
    <row r="195" spans="1:6">
      <c r="A195" s="371" t="s">
        <v>426</v>
      </c>
      <c r="B195" s="372"/>
      <c r="C195" s="74"/>
      <c r="D195" s="375" t="s">
        <v>427</v>
      </c>
      <c r="E195" s="372"/>
      <c r="F195" s="74"/>
    </row>
    <row r="196" spans="1:6" ht="13.5" thickBot="1">
      <c r="A196" s="373"/>
      <c r="B196" s="374"/>
      <c r="C196" s="75"/>
      <c r="D196" s="374"/>
      <c r="E196" s="374"/>
      <c r="F196" s="75"/>
    </row>
    <row r="197" spans="1:6">
      <c r="A197" s="53" t="s">
        <v>42</v>
      </c>
      <c r="B197" s="76"/>
      <c r="C197" s="77"/>
      <c r="D197" s="54" t="s">
        <v>50</v>
      </c>
      <c r="E197" s="76"/>
      <c r="F197" s="77"/>
    </row>
    <row r="198" spans="1:6" ht="76.5">
      <c r="A198" s="15" t="s">
        <v>49</v>
      </c>
      <c r="B198" s="76"/>
      <c r="C198" s="77"/>
      <c r="D198" s="78" t="s">
        <v>51</v>
      </c>
      <c r="E198" s="76"/>
      <c r="F198" s="77"/>
    </row>
    <row r="199" spans="1:6">
      <c r="A199" s="79" t="s">
        <v>43</v>
      </c>
      <c r="B199" s="80"/>
      <c r="C199" s="77"/>
      <c r="D199" s="80" t="s">
        <v>52</v>
      </c>
      <c r="E199" s="80">
        <v>1</v>
      </c>
      <c r="F199" s="77"/>
    </row>
    <row r="200" spans="1:6">
      <c r="A200" s="79" t="s">
        <v>44</v>
      </c>
      <c r="B200" s="80">
        <v>2</v>
      </c>
      <c r="C200" s="77"/>
      <c r="D200" s="80" t="s">
        <v>53</v>
      </c>
      <c r="E200" s="80"/>
      <c r="F200" s="77"/>
    </row>
    <row r="201" spans="1:6">
      <c r="A201" s="79" t="s">
        <v>45</v>
      </c>
      <c r="B201" s="80"/>
      <c r="C201" s="77"/>
      <c r="D201" s="80" t="s">
        <v>54</v>
      </c>
      <c r="E201" s="80"/>
      <c r="F201" s="77"/>
    </row>
    <row r="202" spans="1:6" ht="25.5">
      <c r="A202" s="79" t="s">
        <v>47</v>
      </c>
      <c r="B202" s="80"/>
      <c r="C202" s="77"/>
      <c r="D202" s="80" t="s">
        <v>55</v>
      </c>
      <c r="E202" s="80"/>
      <c r="F202" s="77"/>
    </row>
    <row r="203" spans="1:6">
      <c r="A203" s="79" t="s">
        <v>46</v>
      </c>
      <c r="B203" s="80"/>
      <c r="C203" s="77"/>
      <c r="D203" s="80" t="s">
        <v>56</v>
      </c>
      <c r="E203" s="80"/>
      <c r="F203" s="77"/>
    </row>
    <row r="204" spans="1:6">
      <c r="A204" s="81"/>
      <c r="B204" s="82"/>
      <c r="C204" s="82"/>
      <c r="D204" s="82"/>
      <c r="E204" s="82"/>
      <c r="F204" s="82"/>
    </row>
    <row r="205" spans="1:6">
      <c r="A205" s="54" t="s">
        <v>57</v>
      </c>
      <c r="B205" s="76"/>
      <c r="C205" s="82"/>
      <c r="D205" s="54" t="s">
        <v>58</v>
      </c>
      <c r="E205" s="76"/>
      <c r="F205" s="82"/>
    </row>
    <row r="206" spans="1:6" ht="63.75">
      <c r="A206" s="17" t="s">
        <v>59</v>
      </c>
      <c r="B206" s="76"/>
      <c r="C206" s="82"/>
      <c r="D206" s="17" t="s">
        <v>100</v>
      </c>
      <c r="E206" s="76"/>
      <c r="F206" s="82"/>
    </row>
    <row r="207" spans="1:6">
      <c r="A207" s="55" t="s">
        <v>481</v>
      </c>
      <c r="B207" s="80"/>
      <c r="C207" s="82"/>
      <c r="D207" s="80" t="s">
        <v>61</v>
      </c>
      <c r="E207" s="80">
        <v>1</v>
      </c>
      <c r="F207" s="82"/>
    </row>
    <row r="208" spans="1:6">
      <c r="A208" s="55" t="s">
        <v>484</v>
      </c>
      <c r="B208" s="80"/>
      <c r="C208" s="82"/>
      <c r="D208" s="55" t="s">
        <v>492</v>
      </c>
      <c r="E208" s="80"/>
      <c r="F208" s="82"/>
    </row>
    <row r="209" spans="1:6">
      <c r="A209" s="55" t="s">
        <v>482</v>
      </c>
      <c r="B209" s="80"/>
      <c r="C209" s="82"/>
      <c r="D209" s="80"/>
      <c r="E209" s="80"/>
      <c r="F209" s="82"/>
    </row>
    <row r="210" spans="1:6">
      <c r="A210" s="55" t="s">
        <v>483</v>
      </c>
      <c r="B210" s="80"/>
      <c r="C210" s="82"/>
      <c r="D210" s="80"/>
      <c r="E210" s="80"/>
      <c r="F210" s="82"/>
    </row>
    <row r="211" spans="1:6">
      <c r="A211" s="80" t="s">
        <v>60</v>
      </c>
      <c r="B211" s="80">
        <v>5</v>
      </c>
      <c r="C211" s="82"/>
      <c r="E211" s="80"/>
      <c r="F211" s="82"/>
    </row>
    <row r="212" spans="1:6">
      <c r="A212" s="82"/>
      <c r="B212" s="82"/>
      <c r="C212" s="82"/>
      <c r="D212" s="82"/>
      <c r="E212" s="82"/>
      <c r="F212" s="82"/>
    </row>
    <row r="213" spans="1:6">
      <c r="A213" s="54" t="s">
        <v>63</v>
      </c>
      <c r="B213" s="76"/>
      <c r="C213" s="82"/>
      <c r="D213" s="54" t="s">
        <v>64</v>
      </c>
      <c r="E213" s="76"/>
      <c r="F213" s="82"/>
    </row>
    <row r="214" spans="1:6" ht="38.25">
      <c r="A214" s="17" t="s">
        <v>65</v>
      </c>
      <c r="B214" s="76"/>
      <c r="C214" s="82"/>
      <c r="D214" s="17" t="s">
        <v>569</v>
      </c>
      <c r="E214" s="76"/>
      <c r="F214" s="82"/>
    </row>
    <row r="215" spans="1:6">
      <c r="A215" s="80" t="s">
        <v>66</v>
      </c>
      <c r="B215" s="80">
        <v>1</v>
      </c>
      <c r="C215" s="82"/>
      <c r="D215" s="80" t="s">
        <v>61</v>
      </c>
      <c r="E215" s="80"/>
      <c r="F215" s="82"/>
    </row>
    <row r="216" spans="1:6">
      <c r="A216" s="212" t="s">
        <v>485</v>
      </c>
      <c r="B216" s="80"/>
      <c r="C216" s="82"/>
      <c r="D216" s="233" t="s">
        <v>512</v>
      </c>
      <c r="E216" s="80"/>
      <c r="F216" s="82"/>
    </row>
    <row r="217" spans="1:6">
      <c r="A217" s="80" t="s">
        <v>150</v>
      </c>
      <c r="B217" s="80"/>
      <c r="C217" s="82"/>
      <c r="D217" s="233" t="s">
        <v>515</v>
      </c>
      <c r="E217" s="80"/>
      <c r="F217" s="82"/>
    </row>
    <row r="218" spans="1:6">
      <c r="A218" s="212" t="s">
        <v>486</v>
      </c>
      <c r="B218" s="80"/>
      <c r="C218" s="82"/>
      <c r="D218" s="233" t="s">
        <v>514</v>
      </c>
      <c r="E218" s="80"/>
      <c r="F218" s="82"/>
    </row>
    <row r="219" spans="1:6">
      <c r="A219" s="80" t="s">
        <v>151</v>
      </c>
      <c r="B219" s="80"/>
      <c r="C219" s="82"/>
      <c r="D219" s="233" t="s">
        <v>513</v>
      </c>
      <c r="E219" s="83">
        <v>5</v>
      </c>
      <c r="F219" s="82"/>
    </row>
    <row r="220" spans="1:6">
      <c r="A220" s="82"/>
      <c r="B220" s="82"/>
      <c r="C220" s="82"/>
      <c r="D220" s="82"/>
      <c r="E220" s="82"/>
      <c r="F220" s="82"/>
    </row>
    <row r="221" spans="1:6">
      <c r="A221" s="54" t="s">
        <v>67</v>
      </c>
      <c r="B221" s="76"/>
      <c r="C221" s="82"/>
      <c r="D221" s="54" t="s">
        <v>68</v>
      </c>
      <c r="E221" s="76"/>
      <c r="F221" s="82"/>
    </row>
    <row r="222" spans="1:6" ht="38.25">
      <c r="A222" s="17" t="s">
        <v>69</v>
      </c>
      <c r="B222" s="76"/>
      <c r="C222" s="82"/>
      <c r="D222" s="17" t="s">
        <v>72</v>
      </c>
      <c r="E222" s="76"/>
      <c r="F222" s="82"/>
    </row>
    <row r="223" spans="1:6">
      <c r="A223" s="80" t="s">
        <v>70</v>
      </c>
      <c r="B223" s="80"/>
      <c r="C223" s="82"/>
      <c r="D223" s="80" t="s">
        <v>73</v>
      </c>
      <c r="E223" s="80"/>
      <c r="F223" s="82"/>
    </row>
    <row r="224" spans="1:6" ht="12.75" customHeight="1">
      <c r="A224" s="213" t="s">
        <v>487</v>
      </c>
      <c r="B224" s="80"/>
      <c r="C224" s="82"/>
      <c r="D224" s="80" t="s">
        <v>74</v>
      </c>
      <c r="E224" s="80">
        <v>2</v>
      </c>
      <c r="F224" s="82"/>
    </row>
    <row r="225" spans="1:6" ht="25.5">
      <c r="A225" s="213" t="s">
        <v>488</v>
      </c>
      <c r="B225" s="80">
        <v>3</v>
      </c>
      <c r="C225" s="82"/>
      <c r="D225" s="213" t="s">
        <v>508</v>
      </c>
      <c r="E225" s="80"/>
      <c r="F225" s="82"/>
    </row>
    <row r="226" spans="1:6" ht="25.5">
      <c r="A226" s="214" t="s">
        <v>489</v>
      </c>
      <c r="B226" s="80"/>
      <c r="C226" s="82"/>
      <c r="D226" s="233" t="s">
        <v>509</v>
      </c>
      <c r="E226" s="80"/>
      <c r="F226" s="82"/>
    </row>
    <row r="227" spans="1:6" ht="25.5">
      <c r="A227" s="86" t="s">
        <v>71</v>
      </c>
      <c r="B227" s="80"/>
      <c r="C227" s="82"/>
      <c r="D227" s="233" t="s">
        <v>510</v>
      </c>
      <c r="E227" s="80"/>
      <c r="F227" s="82"/>
    </row>
    <row r="228" spans="1:6">
      <c r="A228" s="82"/>
      <c r="B228" s="82"/>
      <c r="C228" s="82"/>
      <c r="D228" s="82"/>
      <c r="E228" s="82"/>
      <c r="F228" s="82"/>
    </row>
    <row r="229" spans="1:6">
      <c r="A229" s="54" t="s">
        <v>75</v>
      </c>
      <c r="B229" s="76"/>
      <c r="C229" s="82"/>
      <c r="D229" s="323"/>
      <c r="E229" s="323"/>
      <c r="F229" s="323"/>
    </row>
    <row r="230" spans="1:6" ht="51">
      <c r="A230" s="17" t="s">
        <v>76</v>
      </c>
      <c r="B230" s="76"/>
      <c r="C230" s="82"/>
      <c r="D230" s="323"/>
      <c r="E230" s="323"/>
      <c r="F230" s="323"/>
    </row>
    <row r="231" spans="1:6">
      <c r="A231" s="80" t="s">
        <v>61</v>
      </c>
      <c r="B231" s="80">
        <v>1</v>
      </c>
      <c r="C231" s="82"/>
      <c r="D231" s="323"/>
      <c r="E231" s="323"/>
      <c r="F231" s="323"/>
    </row>
    <row r="232" spans="1:6">
      <c r="A232" s="80" t="s">
        <v>62</v>
      </c>
      <c r="B232" s="80"/>
      <c r="C232" s="82"/>
      <c r="D232" s="323"/>
      <c r="E232" s="323"/>
      <c r="F232" s="323"/>
    </row>
    <row r="233" spans="1:6">
      <c r="A233" s="82"/>
      <c r="B233" s="82"/>
      <c r="C233" s="82"/>
      <c r="D233" s="211"/>
      <c r="E233" s="211"/>
      <c r="F233" s="211"/>
    </row>
    <row r="234" spans="1:6">
      <c r="A234" s="54" t="s">
        <v>102</v>
      </c>
      <c r="B234" s="17"/>
      <c r="C234" s="82"/>
      <c r="D234" s="211"/>
      <c r="E234" s="211"/>
      <c r="F234" s="211"/>
    </row>
    <row r="235" spans="1:6" ht="25.5">
      <c r="A235" s="17" t="s">
        <v>77</v>
      </c>
      <c r="B235" s="17"/>
      <c r="C235" s="82"/>
      <c r="D235" s="211"/>
      <c r="E235" s="211"/>
      <c r="F235" s="211"/>
    </row>
    <row r="236" spans="1:6">
      <c r="A236" s="55" t="s">
        <v>490</v>
      </c>
      <c r="B236" s="80"/>
      <c r="C236" s="82"/>
      <c r="D236" s="211"/>
      <c r="E236" s="211"/>
      <c r="F236" s="211"/>
    </row>
    <row r="237" spans="1:6">
      <c r="A237" s="80" t="s">
        <v>79</v>
      </c>
      <c r="B237" s="80">
        <v>2</v>
      </c>
      <c r="C237" s="82"/>
      <c r="D237" s="211"/>
      <c r="E237" s="211"/>
      <c r="F237" s="211"/>
    </row>
    <row r="238" spans="1:6">
      <c r="A238" s="55" t="s">
        <v>491</v>
      </c>
      <c r="B238" s="80"/>
      <c r="C238" s="82"/>
      <c r="D238" s="211"/>
      <c r="E238" s="211"/>
      <c r="F238" s="211"/>
    </row>
    <row r="239" spans="1:6">
      <c r="A239" s="80" t="s">
        <v>152</v>
      </c>
      <c r="B239" s="80"/>
      <c r="C239" s="82"/>
      <c r="D239" s="211"/>
      <c r="E239" s="211"/>
      <c r="F239" s="211"/>
    </row>
    <row r="240" spans="1:6">
      <c r="A240" s="80" t="s">
        <v>78</v>
      </c>
      <c r="B240" s="80"/>
      <c r="C240" s="82"/>
      <c r="D240" s="211"/>
      <c r="E240" s="211"/>
      <c r="F240" s="211"/>
    </row>
    <row r="241" spans="1:6">
      <c r="A241" s="82"/>
      <c r="B241" s="82"/>
      <c r="C241" s="82"/>
      <c r="D241" s="211"/>
      <c r="E241" s="211"/>
      <c r="F241" s="211"/>
    </row>
    <row r="242" spans="1:6" ht="15" thickBot="1">
      <c r="A242" s="84" t="str">
        <f>'SR Area E'!A73:D73</f>
        <v>C.2.7.5 Manifestazioni a premio</v>
      </c>
      <c r="B242" s="73"/>
      <c r="C242" s="73"/>
      <c r="D242" s="73"/>
      <c r="E242" s="73"/>
      <c r="F242" s="73"/>
    </row>
    <row r="243" spans="1:6">
      <c r="A243" s="371" t="s">
        <v>426</v>
      </c>
      <c r="B243" s="372"/>
      <c r="C243" s="74"/>
      <c r="D243" s="375" t="s">
        <v>427</v>
      </c>
      <c r="E243" s="372"/>
      <c r="F243" s="74"/>
    </row>
    <row r="244" spans="1:6" ht="13.5" thickBot="1">
      <c r="A244" s="373"/>
      <c r="B244" s="374"/>
      <c r="C244" s="75"/>
      <c r="D244" s="374"/>
      <c r="E244" s="374"/>
      <c r="F244" s="75"/>
    </row>
    <row r="245" spans="1:6">
      <c r="A245" s="53" t="s">
        <v>42</v>
      </c>
      <c r="B245" s="76"/>
      <c r="C245" s="77"/>
      <c r="D245" s="54" t="s">
        <v>50</v>
      </c>
      <c r="E245" s="76"/>
      <c r="F245" s="77"/>
    </row>
    <row r="246" spans="1:6" ht="76.5">
      <c r="A246" s="15" t="s">
        <v>49</v>
      </c>
      <c r="B246" s="76"/>
      <c r="C246" s="77"/>
      <c r="D246" s="78" t="s">
        <v>51</v>
      </c>
      <c r="E246" s="76"/>
      <c r="F246" s="77"/>
    </row>
    <row r="247" spans="1:6">
      <c r="A247" s="79" t="s">
        <v>43</v>
      </c>
      <c r="B247" s="80">
        <v>1</v>
      </c>
      <c r="C247" s="77"/>
      <c r="D247" s="80" t="s">
        <v>52</v>
      </c>
      <c r="E247" s="80">
        <v>1</v>
      </c>
      <c r="F247" s="77"/>
    </row>
    <row r="248" spans="1:6">
      <c r="A248" s="79" t="s">
        <v>44</v>
      </c>
      <c r="B248" s="80"/>
      <c r="C248" s="77"/>
      <c r="D248" s="80" t="s">
        <v>53</v>
      </c>
      <c r="E248" s="80"/>
      <c r="F248" s="77"/>
    </row>
    <row r="249" spans="1:6">
      <c r="A249" s="79" t="s">
        <v>45</v>
      </c>
      <c r="B249" s="80"/>
      <c r="C249" s="77"/>
      <c r="D249" s="80" t="s">
        <v>54</v>
      </c>
      <c r="E249" s="80"/>
      <c r="F249" s="77"/>
    </row>
    <row r="250" spans="1:6" ht="25.5">
      <c r="A250" s="79" t="s">
        <v>47</v>
      </c>
      <c r="B250" s="80"/>
      <c r="C250" s="77"/>
      <c r="D250" s="80" t="s">
        <v>55</v>
      </c>
      <c r="E250" s="80"/>
      <c r="F250" s="77"/>
    </row>
    <row r="251" spans="1:6">
      <c r="A251" s="79" t="s">
        <v>46</v>
      </c>
      <c r="B251" s="80"/>
      <c r="C251" s="77"/>
      <c r="D251" s="80" t="s">
        <v>56</v>
      </c>
      <c r="E251" s="80"/>
      <c r="F251" s="77"/>
    </row>
    <row r="252" spans="1:6">
      <c r="A252" s="81"/>
      <c r="B252" s="82"/>
      <c r="C252" s="82"/>
      <c r="D252" s="82"/>
      <c r="E252" s="82"/>
      <c r="F252" s="82"/>
    </row>
    <row r="253" spans="1:6">
      <c r="A253" s="54" t="s">
        <v>57</v>
      </c>
      <c r="B253" s="76"/>
      <c r="C253" s="82"/>
      <c r="D253" s="54" t="s">
        <v>58</v>
      </c>
      <c r="E253" s="76"/>
      <c r="F253" s="82"/>
    </row>
    <row r="254" spans="1:6" ht="63.75">
      <c r="A254" s="17" t="s">
        <v>59</v>
      </c>
      <c r="B254" s="76"/>
      <c r="C254" s="82"/>
      <c r="D254" s="17" t="s">
        <v>100</v>
      </c>
      <c r="E254" s="76"/>
      <c r="F254" s="82"/>
    </row>
    <row r="255" spans="1:6">
      <c r="A255" s="55" t="s">
        <v>481</v>
      </c>
      <c r="B255" s="80"/>
      <c r="C255" s="82"/>
      <c r="D255" s="80" t="s">
        <v>61</v>
      </c>
      <c r="E255" s="80">
        <v>1</v>
      </c>
      <c r="F255" s="82"/>
    </row>
    <row r="256" spans="1:6">
      <c r="A256" s="55" t="s">
        <v>484</v>
      </c>
      <c r="B256" s="80"/>
      <c r="C256" s="82"/>
      <c r="D256" s="55" t="s">
        <v>492</v>
      </c>
      <c r="E256" s="80"/>
      <c r="F256" s="82"/>
    </row>
    <row r="257" spans="1:6">
      <c r="A257" s="55" t="s">
        <v>482</v>
      </c>
      <c r="B257" s="80"/>
      <c r="C257" s="82"/>
      <c r="D257" s="80"/>
      <c r="E257" s="80"/>
      <c r="F257" s="82"/>
    </row>
    <row r="258" spans="1:6">
      <c r="A258" s="55" t="s">
        <v>483</v>
      </c>
      <c r="B258" s="80"/>
      <c r="C258" s="82"/>
      <c r="D258" s="80"/>
      <c r="E258" s="80"/>
      <c r="F258" s="82"/>
    </row>
    <row r="259" spans="1:6">
      <c r="A259" s="80" t="s">
        <v>60</v>
      </c>
      <c r="B259" s="80">
        <v>5</v>
      </c>
      <c r="C259" s="82"/>
      <c r="E259" s="80"/>
      <c r="F259" s="82"/>
    </row>
    <row r="260" spans="1:6">
      <c r="A260" s="82"/>
      <c r="B260" s="82"/>
      <c r="C260" s="82"/>
      <c r="D260" s="82"/>
      <c r="E260" s="82"/>
      <c r="F260" s="82"/>
    </row>
    <row r="261" spans="1:6" ht="12.75" customHeight="1">
      <c r="A261" s="54" t="s">
        <v>63</v>
      </c>
      <c r="B261" s="76"/>
      <c r="C261" s="82"/>
      <c r="D261" s="54" t="s">
        <v>64</v>
      </c>
      <c r="E261" s="76"/>
      <c r="F261" s="82"/>
    </row>
    <row r="262" spans="1:6" ht="38.25">
      <c r="A262" s="17" t="s">
        <v>65</v>
      </c>
      <c r="B262" s="76"/>
      <c r="C262" s="82"/>
      <c r="D262" s="17" t="s">
        <v>569</v>
      </c>
      <c r="E262" s="76"/>
      <c r="F262" s="82"/>
    </row>
    <row r="263" spans="1:6">
      <c r="A263" s="80" t="s">
        <v>66</v>
      </c>
      <c r="B263" s="80">
        <v>1</v>
      </c>
      <c r="C263" s="82"/>
      <c r="D263" s="80" t="s">
        <v>61</v>
      </c>
      <c r="E263" s="80"/>
      <c r="F263" s="82"/>
    </row>
    <row r="264" spans="1:6">
      <c r="A264" s="212" t="s">
        <v>485</v>
      </c>
      <c r="B264" s="80"/>
      <c r="C264" s="82"/>
      <c r="D264" s="233" t="s">
        <v>512</v>
      </c>
      <c r="E264" s="80"/>
      <c r="F264" s="82"/>
    </row>
    <row r="265" spans="1:6">
      <c r="A265" s="80" t="s">
        <v>150</v>
      </c>
      <c r="B265" s="80"/>
      <c r="C265" s="82"/>
      <c r="D265" s="233" t="s">
        <v>515</v>
      </c>
      <c r="E265" s="80"/>
      <c r="F265" s="82"/>
    </row>
    <row r="266" spans="1:6">
      <c r="A266" s="212" t="s">
        <v>486</v>
      </c>
      <c r="B266" s="80"/>
      <c r="C266" s="82"/>
      <c r="D266" s="233" t="s">
        <v>514</v>
      </c>
      <c r="E266" s="80"/>
      <c r="F266" s="82"/>
    </row>
    <row r="267" spans="1:6">
      <c r="A267" s="80" t="s">
        <v>151</v>
      </c>
      <c r="B267" s="80"/>
      <c r="C267" s="82"/>
      <c r="D267" s="233" t="s">
        <v>513</v>
      </c>
      <c r="E267" s="83">
        <v>5</v>
      </c>
      <c r="F267" s="82"/>
    </row>
    <row r="268" spans="1:6">
      <c r="A268" s="82"/>
      <c r="B268" s="82"/>
      <c r="C268" s="82"/>
      <c r="D268" s="82"/>
      <c r="E268" s="82"/>
      <c r="F268" s="82"/>
    </row>
    <row r="269" spans="1:6">
      <c r="A269" s="54" t="s">
        <v>67</v>
      </c>
      <c r="B269" s="76"/>
      <c r="C269" s="82"/>
      <c r="D269" s="54" t="s">
        <v>68</v>
      </c>
      <c r="E269" s="76"/>
      <c r="F269" s="82"/>
    </row>
    <row r="270" spans="1:6" ht="38.25">
      <c r="A270" s="17" t="s">
        <v>69</v>
      </c>
      <c r="B270" s="76"/>
      <c r="C270" s="82"/>
      <c r="D270" s="17" t="s">
        <v>72</v>
      </c>
      <c r="E270" s="76"/>
      <c r="F270" s="82"/>
    </row>
    <row r="271" spans="1:6">
      <c r="A271" s="80" t="s">
        <v>70</v>
      </c>
      <c r="B271" s="80"/>
      <c r="C271" s="82"/>
      <c r="D271" s="80" t="s">
        <v>73</v>
      </c>
      <c r="E271" s="80">
        <v>1</v>
      </c>
      <c r="F271" s="82"/>
    </row>
    <row r="272" spans="1:6" ht="25.5">
      <c r="A272" s="213" t="s">
        <v>487</v>
      </c>
      <c r="B272" s="80"/>
      <c r="C272" s="82"/>
      <c r="D272" s="80" t="s">
        <v>74</v>
      </c>
      <c r="E272" s="80"/>
      <c r="F272" s="82"/>
    </row>
    <row r="273" spans="1:6" ht="25.5">
      <c r="A273" s="213" t="s">
        <v>488</v>
      </c>
      <c r="B273" s="80">
        <v>3</v>
      </c>
      <c r="C273" s="82"/>
      <c r="D273" s="213" t="s">
        <v>508</v>
      </c>
      <c r="E273" s="80"/>
      <c r="F273" s="82"/>
    </row>
    <row r="274" spans="1:6" ht="25.5">
      <c r="A274" s="214" t="s">
        <v>489</v>
      </c>
      <c r="B274" s="80"/>
      <c r="C274" s="82"/>
      <c r="D274" s="233" t="s">
        <v>509</v>
      </c>
      <c r="E274" s="80"/>
      <c r="F274" s="82"/>
    </row>
    <row r="275" spans="1:6" ht="25.5">
      <c r="A275" s="86" t="s">
        <v>71</v>
      </c>
      <c r="B275" s="80"/>
      <c r="C275" s="82"/>
      <c r="D275" s="233" t="s">
        <v>510</v>
      </c>
      <c r="E275" s="80"/>
      <c r="F275" s="82"/>
    </row>
    <row r="276" spans="1:6">
      <c r="A276" s="82"/>
      <c r="B276" s="82"/>
      <c r="C276" s="82"/>
      <c r="D276" s="82"/>
      <c r="E276" s="82"/>
      <c r="F276" s="82"/>
    </row>
    <row r="277" spans="1:6">
      <c r="A277" s="54" t="s">
        <v>75</v>
      </c>
      <c r="B277" s="76"/>
      <c r="C277" s="82"/>
      <c r="D277" s="323"/>
      <c r="E277" s="323"/>
      <c r="F277" s="323"/>
    </row>
    <row r="278" spans="1:6" ht="51">
      <c r="A278" s="17" t="s">
        <v>76</v>
      </c>
      <c r="B278" s="76"/>
      <c r="C278" s="82"/>
      <c r="D278" s="323"/>
      <c r="E278" s="323"/>
      <c r="F278" s="323"/>
    </row>
    <row r="279" spans="1:6">
      <c r="A279" s="80" t="s">
        <v>61</v>
      </c>
      <c r="B279" s="80">
        <v>1</v>
      </c>
      <c r="C279" s="82"/>
      <c r="D279" s="323"/>
      <c r="E279" s="323"/>
      <c r="F279" s="323"/>
    </row>
    <row r="280" spans="1:6">
      <c r="A280" s="80" t="s">
        <v>62</v>
      </c>
      <c r="B280" s="80"/>
      <c r="C280" s="82"/>
      <c r="D280" s="323"/>
      <c r="E280" s="323"/>
      <c r="F280" s="323"/>
    </row>
    <row r="281" spans="1:6">
      <c r="A281" s="82"/>
      <c r="B281" s="82"/>
      <c r="C281" s="82"/>
      <c r="D281" s="211"/>
      <c r="E281" s="211"/>
      <c r="F281" s="211"/>
    </row>
    <row r="282" spans="1:6">
      <c r="A282" s="54" t="s">
        <v>102</v>
      </c>
      <c r="B282" s="17"/>
      <c r="C282" s="82"/>
      <c r="D282" s="211"/>
      <c r="E282" s="211"/>
      <c r="F282" s="211"/>
    </row>
    <row r="283" spans="1:6" ht="25.5">
      <c r="A283" s="17" t="s">
        <v>77</v>
      </c>
      <c r="B283" s="17"/>
      <c r="C283" s="82"/>
      <c r="D283" s="211"/>
      <c r="E283" s="211"/>
      <c r="F283" s="211"/>
    </row>
    <row r="284" spans="1:6">
      <c r="A284" s="55" t="s">
        <v>490</v>
      </c>
      <c r="B284" s="80"/>
      <c r="C284" s="82"/>
      <c r="D284" s="211"/>
      <c r="E284" s="211"/>
      <c r="F284" s="211"/>
    </row>
    <row r="285" spans="1:6">
      <c r="A285" s="80" t="s">
        <v>79</v>
      </c>
      <c r="B285" s="80">
        <v>2</v>
      </c>
      <c r="C285" s="82"/>
      <c r="D285" s="211"/>
      <c r="E285" s="211"/>
      <c r="F285" s="211"/>
    </row>
    <row r="286" spans="1:6">
      <c r="A286" s="55" t="s">
        <v>491</v>
      </c>
      <c r="B286" s="80"/>
      <c r="C286" s="82"/>
      <c r="D286" s="211"/>
      <c r="E286" s="211"/>
      <c r="F286" s="211"/>
    </row>
    <row r="287" spans="1:6">
      <c r="A287" s="80" t="s">
        <v>152</v>
      </c>
      <c r="B287" s="80"/>
      <c r="C287" s="82"/>
      <c r="D287" s="211"/>
      <c r="E287" s="211"/>
      <c r="F287" s="211"/>
    </row>
    <row r="288" spans="1:6">
      <c r="A288" s="80" t="s">
        <v>78</v>
      </c>
      <c r="B288" s="80"/>
      <c r="C288" s="82"/>
      <c r="D288" s="211"/>
      <c r="E288" s="211"/>
      <c r="F288" s="211"/>
    </row>
    <row r="289" spans="1:6">
      <c r="A289" s="82"/>
      <c r="B289" s="82"/>
      <c r="C289" s="82"/>
      <c r="D289" s="211"/>
      <c r="E289" s="211"/>
      <c r="F289" s="211"/>
    </row>
    <row r="290" spans="1:6" ht="15" thickBot="1">
      <c r="A290" s="84" t="str">
        <f>'SR Area E'!A87:D87</f>
        <v>C.2.8.1 Sanzioni amministrative ex L. 689/81</v>
      </c>
      <c r="B290" s="73"/>
      <c r="C290" s="73"/>
      <c r="D290" s="73"/>
      <c r="E290" s="73"/>
      <c r="F290" s="73"/>
    </row>
    <row r="291" spans="1:6">
      <c r="A291" s="371" t="s">
        <v>426</v>
      </c>
      <c r="B291" s="372"/>
      <c r="C291" s="74"/>
      <c r="D291" s="375" t="s">
        <v>427</v>
      </c>
      <c r="E291" s="372"/>
      <c r="F291" s="74"/>
    </row>
    <row r="292" spans="1:6" ht="13.5" thickBot="1">
      <c r="A292" s="373"/>
      <c r="B292" s="374"/>
      <c r="C292" s="75"/>
      <c r="D292" s="374"/>
      <c r="E292" s="374"/>
      <c r="F292" s="75"/>
    </row>
    <row r="293" spans="1:6">
      <c r="A293" s="53" t="s">
        <v>42</v>
      </c>
      <c r="B293" s="76"/>
      <c r="C293" s="77"/>
      <c r="D293" s="54" t="s">
        <v>50</v>
      </c>
      <c r="E293" s="76"/>
      <c r="F293" s="77"/>
    </row>
    <row r="294" spans="1:6" ht="76.5">
      <c r="A294" s="15" t="s">
        <v>49</v>
      </c>
      <c r="B294" s="76"/>
      <c r="C294" s="77"/>
      <c r="D294" s="78" t="s">
        <v>51</v>
      </c>
      <c r="E294" s="76"/>
      <c r="F294" s="77"/>
    </row>
    <row r="295" spans="1:6">
      <c r="A295" s="79" t="s">
        <v>43</v>
      </c>
      <c r="B295" s="80">
        <v>1</v>
      </c>
      <c r="C295" s="77"/>
      <c r="D295" s="80" t="s">
        <v>52</v>
      </c>
      <c r="E295" s="80">
        <v>1</v>
      </c>
      <c r="F295" s="77"/>
    </row>
    <row r="296" spans="1:6">
      <c r="A296" s="79" t="s">
        <v>44</v>
      </c>
      <c r="B296" s="80"/>
      <c r="C296" s="77"/>
      <c r="D296" s="80" t="s">
        <v>53</v>
      </c>
      <c r="E296" s="80"/>
      <c r="F296" s="77"/>
    </row>
    <row r="297" spans="1:6">
      <c r="A297" s="79" t="s">
        <v>45</v>
      </c>
      <c r="B297" s="80"/>
      <c r="C297" s="77"/>
      <c r="D297" s="80" t="s">
        <v>54</v>
      </c>
      <c r="E297" s="80"/>
      <c r="F297" s="77"/>
    </row>
    <row r="298" spans="1:6" ht="25.5">
      <c r="A298" s="79" t="s">
        <v>47</v>
      </c>
      <c r="B298" s="80"/>
      <c r="C298" s="77"/>
      <c r="D298" s="80" t="s">
        <v>55</v>
      </c>
      <c r="E298" s="80"/>
      <c r="F298" s="77"/>
    </row>
    <row r="299" spans="1:6">
      <c r="A299" s="79" t="s">
        <v>46</v>
      </c>
      <c r="B299" s="80"/>
      <c r="C299" s="77"/>
      <c r="D299" s="80" t="s">
        <v>56</v>
      </c>
      <c r="E299" s="80"/>
      <c r="F299" s="77"/>
    </row>
    <row r="300" spans="1:6">
      <c r="A300" s="81"/>
      <c r="B300" s="82"/>
      <c r="C300" s="82"/>
      <c r="D300" s="82"/>
      <c r="E300" s="82"/>
      <c r="F300" s="82"/>
    </row>
    <row r="301" spans="1:6">
      <c r="A301" s="54" t="s">
        <v>57</v>
      </c>
      <c r="B301" s="76"/>
      <c r="C301" s="82"/>
      <c r="D301" s="54" t="s">
        <v>58</v>
      </c>
      <c r="E301" s="76"/>
      <c r="F301" s="82"/>
    </row>
    <row r="302" spans="1:6" ht="63.75">
      <c r="A302" s="17" t="s">
        <v>59</v>
      </c>
      <c r="B302" s="76"/>
      <c r="C302" s="82"/>
      <c r="D302" s="17" t="s">
        <v>100</v>
      </c>
      <c r="E302" s="76"/>
      <c r="F302" s="82"/>
    </row>
    <row r="303" spans="1:6">
      <c r="A303" s="55" t="s">
        <v>481</v>
      </c>
      <c r="B303" s="80"/>
      <c r="C303" s="82"/>
      <c r="D303" s="80" t="s">
        <v>61</v>
      </c>
      <c r="E303" s="80">
        <v>1</v>
      </c>
      <c r="F303" s="82"/>
    </row>
    <row r="304" spans="1:6">
      <c r="A304" s="55" t="s">
        <v>484</v>
      </c>
      <c r="B304" s="80"/>
      <c r="C304" s="82"/>
      <c r="D304" s="55" t="s">
        <v>492</v>
      </c>
      <c r="E304" s="80"/>
      <c r="F304" s="82"/>
    </row>
    <row r="305" spans="1:6">
      <c r="A305" s="55" t="s">
        <v>482</v>
      </c>
      <c r="B305" s="80"/>
      <c r="C305" s="82"/>
      <c r="D305" s="80"/>
      <c r="E305" s="80"/>
      <c r="F305" s="82"/>
    </row>
    <row r="306" spans="1:6">
      <c r="A306" s="55" t="s">
        <v>483</v>
      </c>
      <c r="B306" s="80"/>
      <c r="C306" s="82"/>
      <c r="D306" s="80"/>
      <c r="E306" s="80"/>
      <c r="F306" s="82"/>
    </row>
    <row r="307" spans="1:6">
      <c r="A307" s="80" t="s">
        <v>60</v>
      </c>
      <c r="B307" s="80">
        <v>5</v>
      </c>
      <c r="C307" s="82"/>
      <c r="E307" s="80"/>
      <c r="F307" s="82"/>
    </row>
    <row r="308" spans="1:6">
      <c r="A308" s="82"/>
      <c r="B308" s="82"/>
      <c r="C308" s="82"/>
      <c r="D308" s="82"/>
      <c r="E308" s="82"/>
      <c r="F308" s="82"/>
    </row>
    <row r="309" spans="1:6">
      <c r="A309" s="54" t="s">
        <v>63</v>
      </c>
      <c r="B309" s="76"/>
      <c r="C309" s="82"/>
      <c r="D309" s="54" t="s">
        <v>64</v>
      </c>
      <c r="E309" s="76"/>
      <c r="F309" s="82"/>
    </row>
    <row r="310" spans="1:6" ht="38.25">
      <c r="A310" s="17" t="s">
        <v>65</v>
      </c>
      <c r="B310" s="76"/>
      <c r="C310" s="82"/>
      <c r="D310" s="17" t="s">
        <v>569</v>
      </c>
      <c r="E310" s="76"/>
      <c r="F310" s="82"/>
    </row>
    <row r="311" spans="1:6">
      <c r="A311" s="80" t="s">
        <v>66</v>
      </c>
      <c r="B311" s="80">
        <v>1</v>
      </c>
      <c r="C311" s="82"/>
      <c r="D311" s="80" t="s">
        <v>61</v>
      </c>
      <c r="E311" s="80">
        <v>1</v>
      </c>
      <c r="F311" s="82"/>
    </row>
    <row r="312" spans="1:6">
      <c r="A312" s="212" t="s">
        <v>485</v>
      </c>
      <c r="B312" s="80"/>
      <c r="C312" s="82"/>
      <c r="D312" s="233" t="s">
        <v>512</v>
      </c>
      <c r="E312" s="80"/>
      <c r="F312" s="82"/>
    </row>
    <row r="313" spans="1:6">
      <c r="A313" s="80" t="s">
        <v>150</v>
      </c>
      <c r="B313" s="80"/>
      <c r="C313" s="82"/>
      <c r="D313" s="233" t="s">
        <v>515</v>
      </c>
      <c r="E313" s="80"/>
      <c r="F313" s="82"/>
    </row>
    <row r="314" spans="1:6">
      <c r="A314" s="212" t="s">
        <v>486</v>
      </c>
      <c r="B314" s="80"/>
      <c r="C314" s="82"/>
      <c r="D314" s="233" t="s">
        <v>514</v>
      </c>
      <c r="E314" s="80"/>
      <c r="F314" s="82"/>
    </row>
    <row r="315" spans="1:6">
      <c r="A315" s="80" t="s">
        <v>151</v>
      </c>
      <c r="B315" s="80"/>
      <c r="C315" s="82"/>
      <c r="D315" s="233" t="s">
        <v>513</v>
      </c>
      <c r="E315" s="83"/>
      <c r="F315" s="82"/>
    </row>
    <row r="316" spans="1:6">
      <c r="A316" s="82"/>
      <c r="B316" s="82"/>
      <c r="C316" s="82"/>
      <c r="D316" s="82"/>
      <c r="E316" s="82"/>
      <c r="F316" s="82"/>
    </row>
    <row r="317" spans="1:6">
      <c r="A317" s="54" t="s">
        <v>67</v>
      </c>
      <c r="B317" s="76"/>
      <c r="C317" s="82"/>
      <c r="D317" s="54" t="s">
        <v>68</v>
      </c>
      <c r="E317" s="76"/>
      <c r="F317" s="82"/>
    </row>
    <row r="318" spans="1:6" ht="38.25">
      <c r="A318" s="17" t="s">
        <v>69</v>
      </c>
      <c r="B318" s="76"/>
      <c r="C318" s="82"/>
      <c r="D318" s="17" t="s">
        <v>72</v>
      </c>
      <c r="E318" s="76"/>
      <c r="F318" s="82"/>
    </row>
    <row r="319" spans="1:6">
      <c r="A319" s="80" t="s">
        <v>70</v>
      </c>
      <c r="B319" s="80"/>
      <c r="C319" s="82"/>
      <c r="D319" s="80" t="s">
        <v>73</v>
      </c>
      <c r="E319" s="80"/>
      <c r="F319" s="82"/>
    </row>
    <row r="320" spans="1:6" ht="25.5">
      <c r="A320" s="213" t="s">
        <v>487</v>
      </c>
      <c r="B320" s="80"/>
      <c r="C320" s="82"/>
      <c r="D320" s="80" t="s">
        <v>74</v>
      </c>
      <c r="E320" s="80">
        <v>2</v>
      </c>
      <c r="F320" s="82"/>
    </row>
    <row r="321" spans="1:6" ht="25.5">
      <c r="A321" s="213" t="s">
        <v>488</v>
      </c>
      <c r="B321" s="80">
        <v>3</v>
      </c>
      <c r="C321" s="82"/>
      <c r="D321" s="213" t="s">
        <v>508</v>
      </c>
      <c r="E321" s="80"/>
      <c r="F321" s="82"/>
    </row>
    <row r="322" spans="1:6" ht="25.5">
      <c r="A322" s="214" t="s">
        <v>489</v>
      </c>
      <c r="B322" s="80"/>
      <c r="C322" s="82"/>
      <c r="D322" s="233" t="s">
        <v>509</v>
      </c>
      <c r="E322" s="80"/>
      <c r="F322" s="82"/>
    </row>
    <row r="323" spans="1:6" ht="25.5">
      <c r="A323" s="86" t="s">
        <v>71</v>
      </c>
      <c r="B323" s="80"/>
      <c r="C323" s="82"/>
      <c r="D323" s="233" t="s">
        <v>510</v>
      </c>
      <c r="E323" s="80"/>
      <c r="F323" s="82"/>
    </row>
    <row r="324" spans="1:6">
      <c r="A324" s="82"/>
      <c r="B324" s="82"/>
      <c r="C324" s="82"/>
      <c r="D324" s="82"/>
      <c r="E324" s="82"/>
      <c r="F324" s="82"/>
    </row>
    <row r="325" spans="1:6">
      <c r="A325" s="54" t="s">
        <v>75</v>
      </c>
      <c r="B325" s="76"/>
      <c r="C325" s="82"/>
      <c r="D325" s="323"/>
      <c r="E325" s="323"/>
      <c r="F325" s="323"/>
    </row>
    <row r="326" spans="1:6" ht="51">
      <c r="A326" s="17" t="s">
        <v>76</v>
      </c>
      <c r="B326" s="76"/>
      <c r="C326" s="82"/>
      <c r="D326" s="323"/>
      <c r="E326" s="323"/>
      <c r="F326" s="323"/>
    </row>
    <row r="327" spans="1:6">
      <c r="A327" s="80" t="s">
        <v>61</v>
      </c>
      <c r="B327" s="80">
        <v>1</v>
      </c>
      <c r="C327" s="82"/>
      <c r="D327" s="323"/>
      <c r="E327" s="323"/>
      <c r="F327" s="323"/>
    </row>
    <row r="328" spans="1:6">
      <c r="A328" s="80" t="s">
        <v>62</v>
      </c>
      <c r="B328" s="80"/>
      <c r="C328" s="82"/>
      <c r="D328" s="323"/>
      <c r="E328" s="323"/>
      <c r="F328" s="323"/>
    </row>
    <row r="329" spans="1:6">
      <c r="A329" s="82"/>
      <c r="B329" s="82"/>
      <c r="C329" s="82"/>
      <c r="D329" s="211"/>
      <c r="E329" s="211"/>
      <c r="F329" s="211"/>
    </row>
    <row r="330" spans="1:6">
      <c r="A330" s="54" t="s">
        <v>102</v>
      </c>
      <c r="B330" s="17"/>
      <c r="C330" s="82"/>
      <c r="D330" s="211"/>
      <c r="E330" s="211"/>
      <c r="F330" s="211"/>
    </row>
    <row r="331" spans="1:6" ht="25.5">
      <c r="A331" s="17" t="s">
        <v>77</v>
      </c>
      <c r="B331" s="17"/>
      <c r="C331" s="82"/>
      <c r="D331" s="211"/>
      <c r="E331" s="211"/>
      <c r="F331" s="211"/>
    </row>
    <row r="332" spans="1:6">
      <c r="A332" s="55" t="s">
        <v>490</v>
      </c>
      <c r="B332" s="80"/>
      <c r="C332" s="82"/>
      <c r="D332" s="211"/>
      <c r="E332" s="211"/>
      <c r="F332" s="211"/>
    </row>
    <row r="333" spans="1:6">
      <c r="A333" s="80" t="s">
        <v>79</v>
      </c>
      <c r="B333" s="80">
        <v>2</v>
      </c>
      <c r="C333" s="82"/>
      <c r="D333" s="211"/>
      <c r="E333" s="211"/>
      <c r="F333" s="211"/>
    </row>
    <row r="334" spans="1:6">
      <c r="A334" s="55" t="s">
        <v>491</v>
      </c>
      <c r="B334" s="80"/>
      <c r="C334" s="82"/>
      <c r="D334" s="211"/>
      <c r="E334" s="211"/>
      <c r="F334" s="211"/>
    </row>
    <row r="335" spans="1:6">
      <c r="A335" s="80" t="s">
        <v>152</v>
      </c>
      <c r="B335" s="80"/>
      <c r="C335" s="82"/>
      <c r="D335" s="211"/>
      <c r="E335" s="211"/>
      <c r="F335" s="211"/>
    </row>
    <row r="336" spans="1:6">
      <c r="A336" s="80" t="s">
        <v>78</v>
      </c>
      <c r="B336" s="80"/>
      <c r="C336" s="82"/>
      <c r="D336" s="211"/>
      <c r="E336" s="211"/>
      <c r="F336" s="211"/>
    </row>
    <row r="337" spans="1:6">
      <c r="A337" s="82"/>
      <c r="B337" s="82"/>
      <c r="C337" s="82"/>
      <c r="D337" s="211"/>
      <c r="E337" s="211"/>
      <c r="F337" s="211"/>
    </row>
    <row r="338" spans="1:6" ht="15" thickBot="1">
      <c r="A338" s="84" t="str">
        <f>'SR Area E'!A101:D101</f>
        <v>C.2.8.2 Gestione ruoli sanzioni amministrative</v>
      </c>
      <c r="B338" s="73"/>
      <c r="C338" s="73"/>
      <c r="D338" s="73"/>
      <c r="E338" s="73"/>
      <c r="F338" s="73"/>
    </row>
    <row r="339" spans="1:6">
      <c r="A339" s="371" t="s">
        <v>426</v>
      </c>
      <c r="B339" s="372"/>
      <c r="C339" s="74"/>
      <c r="D339" s="375" t="s">
        <v>427</v>
      </c>
      <c r="E339" s="372"/>
      <c r="F339" s="74"/>
    </row>
    <row r="340" spans="1:6" ht="13.5" thickBot="1">
      <c r="A340" s="373"/>
      <c r="B340" s="374"/>
      <c r="C340" s="75"/>
      <c r="D340" s="374"/>
      <c r="E340" s="374"/>
      <c r="F340" s="75"/>
    </row>
    <row r="341" spans="1:6">
      <c r="A341" s="53" t="s">
        <v>42</v>
      </c>
      <c r="B341" s="76"/>
      <c r="C341" s="77"/>
      <c r="D341" s="54" t="s">
        <v>50</v>
      </c>
      <c r="E341" s="76"/>
      <c r="F341" s="77"/>
    </row>
    <row r="342" spans="1:6" ht="76.5">
      <c r="A342" s="15" t="s">
        <v>49</v>
      </c>
      <c r="B342" s="76"/>
      <c r="C342" s="77"/>
      <c r="D342" s="78" t="s">
        <v>51</v>
      </c>
      <c r="E342" s="76"/>
      <c r="F342" s="77"/>
    </row>
    <row r="343" spans="1:6">
      <c r="A343" s="79" t="s">
        <v>43</v>
      </c>
      <c r="B343" s="80">
        <v>1</v>
      </c>
      <c r="C343" s="77"/>
      <c r="D343" s="80" t="s">
        <v>52</v>
      </c>
      <c r="E343" s="80">
        <v>1</v>
      </c>
      <c r="F343" s="77"/>
    </row>
    <row r="344" spans="1:6">
      <c r="A344" s="79" t="s">
        <v>44</v>
      </c>
      <c r="B344" s="80"/>
      <c r="C344" s="77"/>
      <c r="D344" s="80" t="s">
        <v>53</v>
      </c>
      <c r="E344" s="80"/>
      <c r="F344" s="77"/>
    </row>
    <row r="345" spans="1:6">
      <c r="A345" s="79" t="s">
        <v>45</v>
      </c>
      <c r="B345" s="80"/>
      <c r="C345" s="77"/>
      <c r="D345" s="80" t="s">
        <v>54</v>
      </c>
      <c r="E345" s="80"/>
      <c r="F345" s="77"/>
    </row>
    <row r="346" spans="1:6" ht="25.5">
      <c r="A346" s="79" t="s">
        <v>47</v>
      </c>
      <c r="B346" s="80"/>
      <c r="C346" s="77"/>
      <c r="D346" s="80" t="s">
        <v>55</v>
      </c>
      <c r="E346" s="80"/>
      <c r="F346" s="77"/>
    </row>
    <row r="347" spans="1:6">
      <c r="A347" s="79" t="s">
        <v>46</v>
      </c>
      <c r="B347" s="80"/>
      <c r="C347" s="77"/>
      <c r="D347" s="80" t="s">
        <v>56</v>
      </c>
      <c r="E347" s="80"/>
      <c r="F347" s="77"/>
    </row>
    <row r="348" spans="1:6">
      <c r="A348" s="81"/>
      <c r="B348" s="82"/>
      <c r="C348" s="82"/>
      <c r="D348" s="82"/>
      <c r="E348" s="82"/>
      <c r="F348" s="82"/>
    </row>
    <row r="349" spans="1:6">
      <c r="A349" s="54" t="s">
        <v>57</v>
      </c>
      <c r="B349" s="76"/>
      <c r="C349" s="82"/>
      <c r="D349" s="54" t="s">
        <v>58</v>
      </c>
      <c r="E349" s="76"/>
      <c r="F349" s="82"/>
    </row>
    <row r="350" spans="1:6" ht="63.75">
      <c r="A350" s="17" t="s">
        <v>59</v>
      </c>
      <c r="B350" s="76"/>
      <c r="C350" s="82"/>
      <c r="D350" s="17" t="s">
        <v>100</v>
      </c>
      <c r="E350" s="76"/>
      <c r="F350" s="82"/>
    </row>
    <row r="351" spans="1:6">
      <c r="A351" s="55" t="s">
        <v>481</v>
      </c>
      <c r="B351" s="80"/>
      <c r="C351" s="82"/>
      <c r="D351" s="80" t="s">
        <v>61</v>
      </c>
      <c r="E351" s="80">
        <v>1</v>
      </c>
      <c r="F351" s="82"/>
    </row>
    <row r="352" spans="1:6">
      <c r="A352" s="55" t="s">
        <v>484</v>
      </c>
      <c r="B352" s="80"/>
      <c r="C352" s="82"/>
      <c r="D352" s="55" t="s">
        <v>492</v>
      </c>
      <c r="E352" s="80"/>
      <c r="F352" s="82"/>
    </row>
    <row r="353" spans="1:6">
      <c r="A353" s="55" t="s">
        <v>482</v>
      </c>
      <c r="B353" s="80"/>
      <c r="C353" s="82"/>
      <c r="D353" s="80"/>
      <c r="E353" s="80"/>
      <c r="F353" s="82"/>
    </row>
    <row r="354" spans="1:6">
      <c r="A354" s="55" t="s">
        <v>483</v>
      </c>
      <c r="B354" s="80"/>
      <c r="C354" s="82"/>
      <c r="D354" s="80"/>
      <c r="E354" s="80"/>
      <c r="F354" s="82"/>
    </row>
    <row r="355" spans="1:6">
      <c r="A355" s="80" t="s">
        <v>60</v>
      </c>
      <c r="B355" s="80">
        <v>5</v>
      </c>
      <c r="C355" s="82"/>
      <c r="E355" s="80"/>
      <c r="F355" s="82"/>
    </row>
    <row r="356" spans="1:6">
      <c r="A356" s="82"/>
      <c r="B356" s="82"/>
      <c r="C356" s="82"/>
      <c r="D356" s="82"/>
      <c r="E356" s="82"/>
      <c r="F356" s="82"/>
    </row>
    <row r="357" spans="1:6">
      <c r="A357" s="54" t="s">
        <v>63</v>
      </c>
      <c r="B357" s="76"/>
      <c r="C357" s="82"/>
      <c r="D357" s="54" t="s">
        <v>64</v>
      </c>
      <c r="E357" s="76"/>
      <c r="F357" s="82"/>
    </row>
    <row r="358" spans="1:6" ht="38.25">
      <c r="A358" s="17" t="s">
        <v>65</v>
      </c>
      <c r="B358" s="76"/>
      <c r="C358" s="82"/>
      <c r="D358" s="17" t="s">
        <v>569</v>
      </c>
      <c r="E358" s="76"/>
      <c r="F358" s="82"/>
    </row>
    <row r="359" spans="1:6">
      <c r="A359" s="80" t="s">
        <v>66</v>
      </c>
      <c r="B359" s="80">
        <v>1</v>
      </c>
      <c r="C359" s="82"/>
      <c r="D359" s="80" t="s">
        <v>61</v>
      </c>
      <c r="E359" s="80">
        <v>1</v>
      </c>
      <c r="F359" s="82"/>
    </row>
    <row r="360" spans="1:6">
      <c r="A360" s="212" t="s">
        <v>485</v>
      </c>
      <c r="B360" s="80"/>
      <c r="C360" s="82"/>
      <c r="D360" s="233" t="s">
        <v>512</v>
      </c>
      <c r="E360" s="80"/>
      <c r="F360" s="82"/>
    </row>
    <row r="361" spans="1:6">
      <c r="A361" s="80" t="s">
        <v>150</v>
      </c>
      <c r="B361" s="80"/>
      <c r="C361" s="82"/>
      <c r="D361" s="233" t="s">
        <v>515</v>
      </c>
      <c r="E361" s="80"/>
      <c r="F361" s="82"/>
    </row>
    <row r="362" spans="1:6">
      <c r="A362" s="212" t="s">
        <v>486</v>
      </c>
      <c r="B362" s="80"/>
      <c r="C362" s="82"/>
      <c r="D362" s="233" t="s">
        <v>514</v>
      </c>
      <c r="E362" s="80"/>
      <c r="F362" s="82"/>
    </row>
    <row r="363" spans="1:6">
      <c r="A363" s="80" t="s">
        <v>151</v>
      </c>
      <c r="B363" s="80"/>
      <c r="C363" s="82"/>
      <c r="D363" s="233" t="s">
        <v>513</v>
      </c>
      <c r="E363" s="83"/>
      <c r="F363" s="82"/>
    </row>
    <row r="364" spans="1:6">
      <c r="A364" s="82"/>
      <c r="B364" s="82"/>
      <c r="C364" s="82"/>
      <c r="D364" s="82"/>
      <c r="E364" s="82"/>
      <c r="F364" s="82"/>
    </row>
    <row r="365" spans="1:6">
      <c r="A365" s="54" t="s">
        <v>67</v>
      </c>
      <c r="B365" s="76"/>
      <c r="C365" s="82"/>
      <c r="D365" s="54" t="s">
        <v>68</v>
      </c>
      <c r="E365" s="76"/>
      <c r="F365" s="82"/>
    </row>
    <row r="366" spans="1:6" ht="38.25">
      <c r="A366" s="17" t="s">
        <v>69</v>
      </c>
      <c r="B366" s="76"/>
      <c r="C366" s="82"/>
      <c r="D366" s="17" t="s">
        <v>72</v>
      </c>
      <c r="E366" s="76"/>
      <c r="F366" s="82"/>
    </row>
    <row r="367" spans="1:6">
      <c r="A367" s="80" t="s">
        <v>70</v>
      </c>
      <c r="B367" s="80">
        <v>1</v>
      </c>
      <c r="C367" s="82"/>
      <c r="D367" s="80" t="s">
        <v>73</v>
      </c>
      <c r="E367" s="80"/>
      <c r="F367" s="82"/>
    </row>
    <row r="368" spans="1:6" ht="25.5">
      <c r="A368" s="213" t="s">
        <v>487</v>
      </c>
      <c r="B368" s="80"/>
      <c r="C368" s="82"/>
      <c r="D368" s="80" t="s">
        <v>74</v>
      </c>
      <c r="E368" s="80">
        <v>2</v>
      </c>
      <c r="F368" s="82"/>
    </row>
    <row r="369" spans="1:6" ht="25.5">
      <c r="A369" s="213" t="s">
        <v>488</v>
      </c>
      <c r="B369" s="80"/>
      <c r="C369" s="82"/>
      <c r="D369" s="213" t="s">
        <v>508</v>
      </c>
      <c r="E369" s="80"/>
      <c r="F369" s="82"/>
    </row>
    <row r="370" spans="1:6" ht="25.5">
      <c r="A370" s="214" t="s">
        <v>489</v>
      </c>
      <c r="B370" s="80"/>
      <c r="C370" s="82"/>
      <c r="D370" s="233" t="s">
        <v>509</v>
      </c>
      <c r="E370" s="80"/>
      <c r="F370" s="82"/>
    </row>
    <row r="371" spans="1:6" ht="25.5">
      <c r="A371" s="86" t="s">
        <v>71</v>
      </c>
      <c r="B371" s="80"/>
      <c r="C371" s="82"/>
      <c r="D371" s="233" t="s">
        <v>510</v>
      </c>
      <c r="E371" s="80"/>
      <c r="F371" s="82"/>
    </row>
    <row r="372" spans="1:6">
      <c r="A372" s="82"/>
      <c r="B372" s="82"/>
      <c r="C372" s="82"/>
      <c r="D372" s="82"/>
      <c r="E372" s="82"/>
      <c r="F372" s="82"/>
    </row>
    <row r="373" spans="1:6">
      <c r="A373" s="54" t="s">
        <v>75</v>
      </c>
      <c r="B373" s="76"/>
      <c r="C373" s="82"/>
      <c r="D373" s="323"/>
      <c r="E373" s="323"/>
      <c r="F373" s="323"/>
    </row>
    <row r="374" spans="1:6" ht="51">
      <c r="A374" s="17" t="s">
        <v>76</v>
      </c>
      <c r="B374" s="76"/>
      <c r="C374" s="82"/>
      <c r="D374" s="323"/>
      <c r="E374" s="323"/>
      <c r="F374" s="323"/>
    </row>
    <row r="375" spans="1:6">
      <c r="A375" s="80" t="s">
        <v>61</v>
      </c>
      <c r="B375" s="80">
        <v>1</v>
      </c>
      <c r="C375" s="82"/>
      <c r="D375" s="323"/>
      <c r="E375" s="323"/>
      <c r="F375" s="323"/>
    </row>
    <row r="376" spans="1:6">
      <c r="A376" s="80" t="s">
        <v>62</v>
      </c>
      <c r="B376" s="80"/>
      <c r="C376" s="82"/>
      <c r="D376" s="323"/>
      <c r="E376" s="323"/>
      <c r="F376" s="323"/>
    </row>
    <row r="377" spans="1:6">
      <c r="A377" s="82"/>
      <c r="B377" s="82"/>
      <c r="C377" s="82"/>
      <c r="D377" s="211"/>
      <c r="E377" s="211"/>
      <c r="F377" s="211"/>
    </row>
    <row r="378" spans="1:6">
      <c r="A378" s="54" t="s">
        <v>102</v>
      </c>
      <c r="B378" s="17"/>
      <c r="C378" s="82"/>
      <c r="D378" s="211"/>
      <c r="E378" s="211"/>
      <c r="F378" s="211"/>
    </row>
    <row r="379" spans="1:6" ht="25.5">
      <c r="A379" s="17" t="s">
        <v>77</v>
      </c>
      <c r="B379" s="17"/>
      <c r="C379" s="82"/>
      <c r="D379" s="211"/>
      <c r="E379" s="211"/>
      <c r="F379" s="211"/>
    </row>
    <row r="380" spans="1:6">
      <c r="A380" s="55" t="s">
        <v>490</v>
      </c>
      <c r="B380" s="80"/>
      <c r="C380" s="82"/>
      <c r="D380" s="211"/>
      <c r="E380" s="211"/>
      <c r="F380" s="211"/>
    </row>
    <row r="381" spans="1:6">
      <c r="A381" s="80" t="s">
        <v>79</v>
      </c>
      <c r="B381" s="80">
        <v>2</v>
      </c>
      <c r="C381" s="82"/>
      <c r="D381" s="211"/>
      <c r="E381" s="211"/>
      <c r="F381" s="211"/>
    </row>
    <row r="382" spans="1:6">
      <c r="A382" s="55" t="s">
        <v>491</v>
      </c>
      <c r="B382" s="80"/>
      <c r="C382" s="82"/>
      <c r="D382" s="211"/>
      <c r="E382" s="211"/>
      <c r="F382" s="211"/>
    </row>
    <row r="383" spans="1:6">
      <c r="A383" s="80" t="s">
        <v>152</v>
      </c>
      <c r="B383" s="80"/>
      <c r="C383" s="82"/>
      <c r="D383" s="211"/>
      <c r="E383" s="211"/>
      <c r="F383" s="211"/>
    </row>
    <row r="384" spans="1:6">
      <c r="A384" s="80" t="s">
        <v>78</v>
      </c>
      <c r="B384" s="80"/>
      <c r="C384" s="82"/>
      <c r="D384" s="211"/>
      <c r="E384" s="211"/>
      <c r="F384" s="211"/>
    </row>
    <row r="385" spans="1:6">
      <c r="A385" s="82"/>
      <c r="B385" s="82"/>
      <c r="C385" s="82"/>
      <c r="D385" s="211"/>
      <c r="E385" s="211"/>
      <c r="F385" s="211"/>
    </row>
  </sheetData>
  <mergeCells count="24">
    <mergeCell ref="A2:B3"/>
    <mergeCell ref="D2:E3"/>
    <mergeCell ref="D36:F39"/>
    <mergeCell ref="D132:F135"/>
    <mergeCell ref="D229:F232"/>
    <mergeCell ref="A50:B51"/>
    <mergeCell ref="D50:E51"/>
    <mergeCell ref="D84:F87"/>
    <mergeCell ref="A98:B99"/>
    <mergeCell ref="D98:E99"/>
    <mergeCell ref="D325:F328"/>
    <mergeCell ref="A339:B340"/>
    <mergeCell ref="D339:E340"/>
    <mergeCell ref="D373:F376"/>
    <mergeCell ref="A147:B148"/>
    <mergeCell ref="D147:E148"/>
    <mergeCell ref="D181:F184"/>
    <mergeCell ref="A195:B196"/>
    <mergeCell ref="D195:E196"/>
    <mergeCell ref="A243:B244"/>
    <mergeCell ref="D243:E244"/>
    <mergeCell ref="D277:F280"/>
    <mergeCell ref="A291:B292"/>
    <mergeCell ref="D291:E292"/>
  </mergeCells>
  <pageMargins left="0.25" right="0.25" top="0.75" bottom="0.75" header="0.3" footer="0.3"/>
  <pageSetup paperSize="9" scale="52" fitToHeight="0" orientation="portrait" horizontalDpi="4294967292" verticalDpi="4294967292" r:id="rId1"/>
</worksheet>
</file>

<file path=xl/worksheets/sheet21.xml><?xml version="1.0" encoding="utf-8"?>
<worksheet xmlns="http://schemas.openxmlformats.org/spreadsheetml/2006/main" xmlns:r="http://schemas.openxmlformats.org/officeDocument/2006/relationships">
  <sheetPr>
    <tabColor rgb="FF7030A0"/>
    <pageSetUpPr fitToPage="1"/>
  </sheetPr>
  <dimension ref="A1:F261"/>
  <sheetViews>
    <sheetView zoomScale="80" zoomScaleNormal="80" workbookViewId="0">
      <selection activeCell="B93" sqref="B93:B95"/>
    </sheetView>
  </sheetViews>
  <sheetFormatPr defaultColWidth="11.42578125" defaultRowHeight="12.75"/>
  <cols>
    <col min="1" max="1" width="71" customWidth="1"/>
    <col min="2" max="2" width="2.28515625" bestFit="1" customWidth="1"/>
    <col min="3" max="3" width="2.140625" customWidth="1"/>
    <col min="4" max="4" width="70.85546875" customWidth="1"/>
    <col min="5" max="5" width="2.28515625" bestFit="1" customWidth="1"/>
    <col min="6" max="6" width="2.140625" customWidth="1"/>
  </cols>
  <sheetData>
    <row r="1" spans="1:6" ht="15" thickBot="1">
      <c r="A1" s="84" t="str">
        <f>'SR Area F'!A3:D3</f>
        <v>C.2.6.1 Gestione procedure di Giustizia alternativa</v>
      </c>
      <c r="B1" s="73"/>
      <c r="C1" s="73"/>
      <c r="D1" s="73"/>
      <c r="E1" s="73"/>
      <c r="F1" s="73"/>
    </row>
    <row r="2" spans="1:6" ht="12.75" customHeight="1">
      <c r="A2" s="371" t="s">
        <v>426</v>
      </c>
      <c r="B2" s="372"/>
      <c r="C2" s="74"/>
      <c r="D2" s="375" t="s">
        <v>427</v>
      </c>
      <c r="E2" s="372"/>
      <c r="F2" s="74"/>
    </row>
    <row r="3" spans="1:6" ht="30" customHeight="1" thickBot="1">
      <c r="A3" s="373"/>
      <c r="B3" s="374"/>
      <c r="C3" s="75"/>
      <c r="D3" s="374"/>
      <c r="E3" s="374"/>
      <c r="F3" s="75"/>
    </row>
    <row r="4" spans="1:6">
      <c r="A4" s="53" t="s">
        <v>42</v>
      </c>
      <c r="B4" s="76"/>
      <c r="C4" s="77"/>
      <c r="D4" s="54" t="s">
        <v>50</v>
      </c>
      <c r="E4" s="76"/>
      <c r="F4" s="77"/>
    </row>
    <row r="5" spans="1:6" ht="76.5">
      <c r="A5" s="15" t="s">
        <v>49</v>
      </c>
      <c r="B5" s="76"/>
      <c r="C5" s="77"/>
      <c r="D5" s="78" t="s">
        <v>51</v>
      </c>
      <c r="E5" s="76"/>
      <c r="F5" s="77"/>
    </row>
    <row r="6" spans="1:6">
      <c r="A6" s="79" t="s">
        <v>43</v>
      </c>
      <c r="B6" s="80"/>
      <c r="C6" s="77"/>
      <c r="D6" s="80" t="s">
        <v>52</v>
      </c>
      <c r="E6" s="80">
        <v>1</v>
      </c>
      <c r="F6" s="77"/>
    </row>
    <row r="7" spans="1:6">
      <c r="A7" s="79" t="s">
        <v>44</v>
      </c>
      <c r="B7" s="80">
        <v>2</v>
      </c>
      <c r="C7" s="77"/>
      <c r="D7" s="80" t="s">
        <v>53</v>
      </c>
      <c r="E7" s="80"/>
      <c r="F7" s="77"/>
    </row>
    <row r="8" spans="1:6">
      <c r="A8" s="79" t="s">
        <v>45</v>
      </c>
      <c r="B8" s="80"/>
      <c r="C8" s="77"/>
      <c r="D8" s="80" t="s">
        <v>54</v>
      </c>
      <c r="E8" s="80"/>
      <c r="F8" s="77"/>
    </row>
    <row r="9" spans="1:6" ht="25.5">
      <c r="A9" s="79" t="s">
        <v>47</v>
      </c>
      <c r="B9" s="80"/>
      <c r="C9" s="77"/>
      <c r="D9" s="80" t="s">
        <v>55</v>
      </c>
      <c r="E9" s="80"/>
      <c r="F9" s="77"/>
    </row>
    <row r="10" spans="1:6">
      <c r="A10" s="79" t="s">
        <v>46</v>
      </c>
      <c r="B10" s="80"/>
      <c r="C10" s="77"/>
      <c r="D10" s="80" t="s">
        <v>56</v>
      </c>
      <c r="E10" s="80"/>
      <c r="F10" s="77"/>
    </row>
    <row r="11" spans="1:6">
      <c r="A11" s="81"/>
      <c r="B11" s="82"/>
      <c r="C11" s="82"/>
      <c r="D11" s="82"/>
      <c r="E11" s="82"/>
      <c r="F11" s="82"/>
    </row>
    <row r="12" spans="1:6">
      <c r="A12" s="54" t="s">
        <v>57</v>
      </c>
      <c r="B12" s="76"/>
      <c r="C12" s="82"/>
      <c r="D12" s="54" t="s">
        <v>58</v>
      </c>
      <c r="E12" s="76"/>
      <c r="F12" s="82"/>
    </row>
    <row r="13" spans="1:6" ht="63.75">
      <c r="A13" s="17" t="s">
        <v>59</v>
      </c>
      <c r="B13" s="76"/>
      <c r="C13" s="82"/>
      <c r="D13" s="17" t="s">
        <v>100</v>
      </c>
      <c r="E13" s="76"/>
      <c r="F13" s="82"/>
    </row>
    <row r="14" spans="1:6">
      <c r="A14" s="55" t="s">
        <v>481</v>
      </c>
      <c r="B14" s="80"/>
      <c r="C14" s="82"/>
      <c r="D14" s="80" t="s">
        <v>61</v>
      </c>
      <c r="E14" s="80">
        <v>1</v>
      </c>
      <c r="F14" s="82"/>
    </row>
    <row r="15" spans="1:6">
      <c r="A15" s="55" t="s">
        <v>484</v>
      </c>
      <c r="B15" s="80"/>
      <c r="C15" s="82"/>
      <c r="D15" s="55" t="s">
        <v>492</v>
      </c>
      <c r="E15" s="80"/>
      <c r="F15" s="82"/>
    </row>
    <row r="16" spans="1:6">
      <c r="A16" s="55" t="s">
        <v>482</v>
      </c>
      <c r="B16" s="80"/>
      <c r="C16" s="82"/>
      <c r="D16" s="80"/>
      <c r="E16" s="80"/>
      <c r="F16" s="82"/>
    </row>
    <row r="17" spans="1:6">
      <c r="A17" s="55" t="s">
        <v>483</v>
      </c>
      <c r="B17" s="80"/>
      <c r="C17" s="82"/>
      <c r="D17" s="80"/>
      <c r="E17" s="80"/>
      <c r="F17" s="82"/>
    </row>
    <row r="18" spans="1:6">
      <c r="A18" s="80" t="s">
        <v>60</v>
      </c>
      <c r="B18" s="80">
        <v>5</v>
      </c>
      <c r="C18" s="82"/>
      <c r="E18" s="80"/>
      <c r="F18" s="82"/>
    </row>
    <row r="19" spans="1:6">
      <c r="A19" s="82"/>
      <c r="B19" s="82"/>
      <c r="C19" s="82"/>
      <c r="D19" s="82"/>
      <c r="E19" s="82"/>
      <c r="F19" s="82"/>
    </row>
    <row r="20" spans="1:6">
      <c r="A20" s="54" t="s">
        <v>63</v>
      </c>
      <c r="B20" s="76"/>
      <c r="C20" s="82"/>
      <c r="D20" s="54" t="s">
        <v>64</v>
      </c>
      <c r="E20" s="76"/>
      <c r="F20" s="82"/>
    </row>
    <row r="21" spans="1:6" ht="38.25">
      <c r="A21" s="17" t="s">
        <v>65</v>
      </c>
      <c r="B21" s="76"/>
      <c r="C21" s="82"/>
      <c r="D21" s="17" t="s">
        <v>569</v>
      </c>
      <c r="E21" s="76"/>
      <c r="F21" s="82"/>
    </row>
    <row r="22" spans="1:6">
      <c r="A22" s="80" t="s">
        <v>66</v>
      </c>
      <c r="B22" s="80">
        <v>1</v>
      </c>
      <c r="C22" s="82"/>
      <c r="D22" s="80" t="s">
        <v>61</v>
      </c>
      <c r="E22" s="80"/>
      <c r="F22" s="82"/>
    </row>
    <row r="23" spans="1:6">
      <c r="A23" s="212" t="s">
        <v>485</v>
      </c>
      <c r="B23" s="80"/>
      <c r="C23" s="82"/>
      <c r="D23" s="233" t="s">
        <v>512</v>
      </c>
      <c r="E23" s="80"/>
      <c r="F23" s="82"/>
    </row>
    <row r="24" spans="1:6">
      <c r="A24" s="80" t="s">
        <v>150</v>
      </c>
      <c r="B24" s="80"/>
      <c r="C24" s="82"/>
      <c r="D24" s="233" t="s">
        <v>515</v>
      </c>
      <c r="E24" s="80"/>
      <c r="F24" s="82"/>
    </row>
    <row r="25" spans="1:6">
      <c r="A25" s="212" t="s">
        <v>486</v>
      </c>
      <c r="B25" s="80"/>
      <c r="C25" s="82"/>
      <c r="D25" s="233" t="s">
        <v>514</v>
      </c>
      <c r="E25" s="80"/>
      <c r="F25" s="82"/>
    </row>
    <row r="26" spans="1:6">
      <c r="A26" s="80" t="s">
        <v>151</v>
      </c>
      <c r="B26" s="80"/>
      <c r="C26" s="82"/>
      <c r="D26" s="233" t="s">
        <v>513</v>
      </c>
      <c r="E26" s="83">
        <v>5</v>
      </c>
      <c r="F26" s="82"/>
    </row>
    <row r="27" spans="1:6">
      <c r="A27" s="82"/>
      <c r="B27" s="82"/>
      <c r="C27" s="82"/>
      <c r="D27" s="82"/>
      <c r="E27" s="82"/>
      <c r="F27" s="82"/>
    </row>
    <row r="28" spans="1:6">
      <c r="A28" s="54" t="s">
        <v>67</v>
      </c>
      <c r="B28" s="76"/>
      <c r="C28" s="82"/>
      <c r="D28" s="54" t="s">
        <v>68</v>
      </c>
      <c r="E28" s="76"/>
      <c r="F28" s="82"/>
    </row>
    <row r="29" spans="1:6" ht="38.25">
      <c r="A29" s="17" t="s">
        <v>69</v>
      </c>
      <c r="B29" s="76"/>
      <c r="C29" s="82"/>
      <c r="D29" s="17" t="s">
        <v>72</v>
      </c>
      <c r="E29" s="76"/>
      <c r="F29" s="82"/>
    </row>
    <row r="30" spans="1:6">
      <c r="A30" s="80" t="s">
        <v>70</v>
      </c>
      <c r="B30" s="80">
        <v>1</v>
      </c>
      <c r="C30" s="82"/>
      <c r="D30" s="80" t="s">
        <v>73</v>
      </c>
      <c r="E30" s="80"/>
      <c r="F30" s="82"/>
    </row>
    <row r="31" spans="1:6" ht="25.5">
      <c r="A31" s="213" t="s">
        <v>487</v>
      </c>
      <c r="B31" s="80"/>
      <c r="C31" s="82"/>
      <c r="D31" s="80" t="s">
        <v>74</v>
      </c>
      <c r="E31" s="80">
        <v>2</v>
      </c>
      <c r="F31" s="82"/>
    </row>
    <row r="32" spans="1:6" ht="25.5">
      <c r="A32" s="213" t="s">
        <v>488</v>
      </c>
      <c r="B32" s="80"/>
      <c r="C32" s="82"/>
      <c r="D32" s="213" t="s">
        <v>508</v>
      </c>
      <c r="E32" s="80"/>
      <c r="F32" s="82"/>
    </row>
    <row r="33" spans="1:6" ht="25.5">
      <c r="A33" s="214" t="s">
        <v>489</v>
      </c>
      <c r="B33" s="80"/>
      <c r="C33" s="82"/>
      <c r="D33" s="233" t="s">
        <v>509</v>
      </c>
      <c r="E33" s="80"/>
      <c r="F33" s="82"/>
    </row>
    <row r="34" spans="1:6" ht="25.5">
      <c r="A34" s="86" t="s">
        <v>71</v>
      </c>
      <c r="B34" s="80"/>
      <c r="C34" s="82"/>
      <c r="D34" s="233" t="s">
        <v>510</v>
      </c>
      <c r="E34" s="80"/>
      <c r="F34" s="82"/>
    </row>
    <row r="35" spans="1:6">
      <c r="A35" s="82"/>
      <c r="B35" s="82"/>
      <c r="C35" s="82"/>
      <c r="D35" s="82"/>
      <c r="E35" s="82"/>
      <c r="F35" s="82"/>
    </row>
    <row r="36" spans="1:6">
      <c r="A36" s="54" t="s">
        <v>75</v>
      </c>
      <c r="B36" s="76"/>
      <c r="C36" s="82"/>
      <c r="D36" s="323"/>
      <c r="E36" s="323"/>
      <c r="F36" s="323"/>
    </row>
    <row r="37" spans="1:6" ht="51">
      <c r="A37" s="17" t="s">
        <v>76</v>
      </c>
      <c r="B37" s="76"/>
      <c r="C37" s="82"/>
      <c r="D37" s="323"/>
      <c r="E37" s="323"/>
      <c r="F37" s="323"/>
    </row>
    <row r="38" spans="1:6">
      <c r="A38" s="80" t="s">
        <v>61</v>
      </c>
      <c r="B38" s="80">
        <v>1</v>
      </c>
      <c r="C38" s="82"/>
      <c r="D38" s="323"/>
      <c r="E38" s="323"/>
      <c r="F38" s="323"/>
    </row>
    <row r="39" spans="1:6" ht="12.75" customHeight="1">
      <c r="A39" s="80" t="s">
        <v>62</v>
      </c>
      <c r="B39" s="80"/>
      <c r="C39" s="82"/>
      <c r="D39" s="323"/>
      <c r="E39" s="323"/>
      <c r="F39" s="323"/>
    </row>
    <row r="40" spans="1:6" ht="24" customHeight="1">
      <c r="A40" s="82"/>
      <c r="B40" s="82"/>
      <c r="C40" s="82"/>
      <c r="D40" s="211"/>
      <c r="E40" s="211"/>
      <c r="F40" s="211"/>
    </row>
    <row r="41" spans="1:6">
      <c r="A41" s="54" t="s">
        <v>102</v>
      </c>
      <c r="B41" s="17"/>
      <c r="C41" s="82"/>
      <c r="D41" s="211"/>
      <c r="E41" s="211"/>
      <c r="F41" s="211"/>
    </row>
    <row r="42" spans="1:6" ht="25.5">
      <c r="A42" s="17" t="s">
        <v>77</v>
      </c>
      <c r="B42" s="17"/>
      <c r="C42" s="82"/>
      <c r="D42" s="211"/>
      <c r="E42" s="211"/>
      <c r="F42" s="211"/>
    </row>
    <row r="43" spans="1:6">
      <c r="A43" s="55" t="s">
        <v>490</v>
      </c>
      <c r="B43" s="80"/>
      <c r="C43" s="82"/>
      <c r="D43" s="211"/>
      <c r="E43" s="211"/>
      <c r="F43" s="211"/>
    </row>
    <row r="44" spans="1:6">
      <c r="A44" s="80" t="s">
        <v>79</v>
      </c>
      <c r="B44" s="80">
        <v>2</v>
      </c>
      <c r="C44" s="82"/>
      <c r="D44" s="211"/>
      <c r="E44" s="211"/>
      <c r="F44" s="211"/>
    </row>
    <row r="45" spans="1:6">
      <c r="A45" s="55" t="s">
        <v>491</v>
      </c>
      <c r="B45" s="80"/>
      <c r="C45" s="82"/>
      <c r="D45" s="211"/>
      <c r="E45" s="211"/>
      <c r="F45" s="211"/>
    </row>
    <row r="46" spans="1:6">
      <c r="A46" s="80" t="s">
        <v>152</v>
      </c>
      <c r="B46" s="80"/>
      <c r="C46" s="82"/>
      <c r="D46" s="211"/>
      <c r="E46" s="211"/>
      <c r="F46" s="211"/>
    </row>
    <row r="47" spans="1:6">
      <c r="A47" s="80" t="s">
        <v>78</v>
      </c>
      <c r="B47" s="80"/>
      <c r="C47" s="82"/>
      <c r="D47" s="211"/>
      <c r="E47" s="211"/>
      <c r="F47" s="211"/>
    </row>
    <row r="48" spans="1:6">
      <c r="A48" s="82"/>
      <c r="B48" s="82"/>
      <c r="C48" s="82"/>
      <c r="D48" s="211"/>
      <c r="E48" s="211"/>
      <c r="F48" s="211"/>
    </row>
    <row r="49" spans="1:6" ht="15" thickBot="1">
      <c r="A49" s="84" t="str">
        <f>'SR Area F'!A17:D17</f>
        <v>C.2.6.2. Gestione arbitrati</v>
      </c>
      <c r="B49" s="73"/>
      <c r="C49" s="73"/>
      <c r="D49" s="73"/>
      <c r="E49" s="73"/>
      <c r="F49" s="73"/>
    </row>
    <row r="50" spans="1:6">
      <c r="A50" s="371" t="s">
        <v>426</v>
      </c>
      <c r="B50" s="372"/>
      <c r="C50" s="74"/>
      <c r="D50" s="375" t="s">
        <v>427</v>
      </c>
      <c r="E50" s="372"/>
      <c r="F50" s="74"/>
    </row>
    <row r="51" spans="1:6" ht="13.5" thickBot="1">
      <c r="A51" s="373"/>
      <c r="B51" s="374"/>
      <c r="C51" s="75"/>
      <c r="D51" s="374"/>
      <c r="E51" s="374"/>
      <c r="F51" s="75"/>
    </row>
    <row r="52" spans="1:6">
      <c r="A52" s="53" t="s">
        <v>42</v>
      </c>
      <c r="B52" s="76"/>
      <c r="C52" s="77"/>
      <c r="D52" s="54" t="s">
        <v>50</v>
      </c>
      <c r="E52" s="76"/>
      <c r="F52" s="77"/>
    </row>
    <row r="53" spans="1:6" ht="76.5">
      <c r="A53" s="15" t="s">
        <v>49</v>
      </c>
      <c r="B53" s="76"/>
      <c r="C53" s="77"/>
      <c r="D53" s="78" t="s">
        <v>51</v>
      </c>
      <c r="E53" s="76"/>
      <c r="F53" s="77"/>
    </row>
    <row r="54" spans="1:6">
      <c r="A54" s="79" t="s">
        <v>43</v>
      </c>
      <c r="B54" s="80">
        <v>1</v>
      </c>
      <c r="C54" s="77"/>
      <c r="D54" s="80" t="s">
        <v>52</v>
      </c>
      <c r="E54" s="80">
        <v>1</v>
      </c>
      <c r="F54" s="77"/>
    </row>
    <row r="55" spans="1:6">
      <c r="A55" s="79" t="s">
        <v>44</v>
      </c>
      <c r="B55" s="80"/>
      <c r="C55" s="77"/>
      <c r="D55" s="80" t="s">
        <v>53</v>
      </c>
      <c r="E55" s="80"/>
      <c r="F55" s="77"/>
    </row>
    <row r="56" spans="1:6">
      <c r="A56" s="79" t="s">
        <v>45</v>
      </c>
      <c r="B56" s="80"/>
      <c r="C56" s="77"/>
      <c r="D56" s="80" t="s">
        <v>54</v>
      </c>
      <c r="E56" s="80"/>
      <c r="F56" s="77"/>
    </row>
    <row r="57" spans="1:6" ht="25.5">
      <c r="A57" s="79" t="s">
        <v>47</v>
      </c>
      <c r="B57" s="80"/>
      <c r="C57" s="77"/>
      <c r="D57" s="80" t="s">
        <v>55</v>
      </c>
      <c r="E57" s="80"/>
      <c r="F57" s="77"/>
    </row>
    <row r="58" spans="1:6">
      <c r="A58" s="79" t="s">
        <v>46</v>
      </c>
      <c r="B58" s="80"/>
      <c r="C58" s="77"/>
      <c r="D58" s="80" t="s">
        <v>56</v>
      </c>
      <c r="E58" s="80"/>
      <c r="F58" s="77"/>
    </row>
    <row r="59" spans="1:6">
      <c r="A59" s="81"/>
      <c r="B59" s="82"/>
      <c r="C59" s="82"/>
      <c r="D59" s="82"/>
      <c r="E59" s="82"/>
      <c r="F59" s="82"/>
    </row>
    <row r="60" spans="1:6">
      <c r="A60" s="54" t="s">
        <v>57</v>
      </c>
      <c r="B60" s="76"/>
      <c r="C60" s="82"/>
      <c r="D60" s="54" t="s">
        <v>58</v>
      </c>
      <c r="E60" s="76"/>
      <c r="F60" s="82"/>
    </row>
    <row r="61" spans="1:6" ht="63.75">
      <c r="A61" s="17" t="s">
        <v>59</v>
      </c>
      <c r="B61" s="76"/>
      <c r="C61" s="82"/>
      <c r="D61" s="17" t="s">
        <v>100</v>
      </c>
      <c r="E61" s="76"/>
      <c r="F61" s="82"/>
    </row>
    <row r="62" spans="1:6">
      <c r="A62" s="55" t="s">
        <v>481</v>
      </c>
      <c r="B62" s="80"/>
      <c r="C62" s="82"/>
      <c r="D62" s="80" t="s">
        <v>61</v>
      </c>
      <c r="E62" s="80">
        <v>1</v>
      </c>
      <c r="F62" s="82"/>
    </row>
    <row r="63" spans="1:6">
      <c r="A63" s="55" t="s">
        <v>484</v>
      </c>
      <c r="B63" s="80"/>
      <c r="C63" s="82"/>
      <c r="D63" s="55" t="s">
        <v>492</v>
      </c>
      <c r="E63" s="80"/>
      <c r="F63" s="82"/>
    </row>
    <row r="64" spans="1:6">
      <c r="A64" s="55" t="s">
        <v>482</v>
      </c>
      <c r="B64" s="80"/>
      <c r="C64" s="82"/>
      <c r="D64" s="80"/>
      <c r="E64" s="80"/>
      <c r="F64" s="82"/>
    </row>
    <row r="65" spans="1:6">
      <c r="A65" s="55" t="s">
        <v>483</v>
      </c>
      <c r="B65" s="80"/>
      <c r="C65" s="82"/>
      <c r="D65" s="80"/>
      <c r="E65" s="80"/>
      <c r="F65" s="82"/>
    </row>
    <row r="66" spans="1:6">
      <c r="A66" s="80" t="s">
        <v>60</v>
      </c>
      <c r="B66" s="80">
        <v>5</v>
      </c>
      <c r="C66" s="82"/>
      <c r="E66" s="80"/>
      <c r="F66" s="82"/>
    </row>
    <row r="67" spans="1:6">
      <c r="A67" s="82"/>
      <c r="B67" s="82"/>
      <c r="C67" s="82"/>
      <c r="D67" s="82"/>
      <c r="E67" s="82"/>
      <c r="F67" s="82"/>
    </row>
    <row r="68" spans="1:6">
      <c r="A68" s="54" t="s">
        <v>63</v>
      </c>
      <c r="B68" s="76"/>
      <c r="C68" s="82"/>
      <c r="D68" s="54" t="s">
        <v>64</v>
      </c>
      <c r="E68" s="76"/>
      <c r="F68" s="82"/>
    </row>
    <row r="69" spans="1:6" ht="38.25">
      <c r="A69" s="17" t="s">
        <v>65</v>
      </c>
      <c r="B69" s="76"/>
      <c r="C69" s="82"/>
      <c r="D69" s="17" t="s">
        <v>569</v>
      </c>
      <c r="E69" s="76"/>
      <c r="F69" s="82"/>
    </row>
    <row r="70" spans="1:6">
      <c r="A70" s="80" t="s">
        <v>66</v>
      </c>
      <c r="B70" s="80">
        <v>1</v>
      </c>
      <c r="C70" s="82"/>
      <c r="D70" s="80" t="s">
        <v>61</v>
      </c>
      <c r="E70" s="80"/>
      <c r="F70" s="82"/>
    </row>
    <row r="71" spans="1:6">
      <c r="A71" s="212" t="s">
        <v>485</v>
      </c>
      <c r="B71" s="80"/>
      <c r="C71" s="82"/>
      <c r="D71" s="233" t="s">
        <v>512</v>
      </c>
      <c r="E71" s="80"/>
      <c r="F71" s="82"/>
    </row>
    <row r="72" spans="1:6">
      <c r="A72" s="80" t="s">
        <v>150</v>
      </c>
      <c r="B72" s="80"/>
      <c r="C72" s="82"/>
      <c r="D72" s="233" t="s">
        <v>515</v>
      </c>
      <c r="E72" s="80"/>
      <c r="F72" s="82"/>
    </row>
    <row r="73" spans="1:6">
      <c r="A73" s="212" t="s">
        <v>486</v>
      </c>
      <c r="B73" s="80"/>
      <c r="C73" s="82"/>
      <c r="D73" s="233" t="s">
        <v>514</v>
      </c>
      <c r="E73" s="80"/>
      <c r="F73" s="82"/>
    </row>
    <row r="74" spans="1:6">
      <c r="A74" s="80" t="s">
        <v>151</v>
      </c>
      <c r="B74" s="80"/>
      <c r="C74" s="82"/>
      <c r="D74" s="233" t="s">
        <v>513</v>
      </c>
      <c r="E74" s="83">
        <v>5</v>
      </c>
      <c r="F74" s="82"/>
    </row>
    <row r="75" spans="1:6">
      <c r="A75" s="82"/>
      <c r="B75" s="82"/>
      <c r="C75" s="82"/>
      <c r="D75" s="82"/>
      <c r="E75" s="82"/>
      <c r="F75" s="82"/>
    </row>
    <row r="76" spans="1:6" ht="12.75" customHeight="1">
      <c r="A76" s="54" t="s">
        <v>67</v>
      </c>
      <c r="B76" s="76"/>
      <c r="C76" s="82"/>
      <c r="D76" s="54" t="s">
        <v>68</v>
      </c>
      <c r="E76" s="76"/>
      <c r="F76" s="82"/>
    </row>
    <row r="77" spans="1:6" ht="38.25">
      <c r="A77" s="17" t="s">
        <v>69</v>
      </c>
      <c r="B77" s="76"/>
      <c r="C77" s="82"/>
      <c r="D77" s="17" t="s">
        <v>72</v>
      </c>
      <c r="E77" s="76"/>
      <c r="F77" s="82"/>
    </row>
    <row r="78" spans="1:6">
      <c r="A78" s="80" t="s">
        <v>70</v>
      </c>
      <c r="B78" s="80">
        <v>1</v>
      </c>
      <c r="C78" s="82"/>
      <c r="D78" s="80" t="s">
        <v>73</v>
      </c>
      <c r="E78" s="80"/>
      <c r="F78" s="82"/>
    </row>
    <row r="79" spans="1:6" ht="25.5">
      <c r="A79" s="213" t="s">
        <v>487</v>
      </c>
      <c r="B79" s="80"/>
      <c r="C79" s="82"/>
      <c r="D79" s="80" t="s">
        <v>74</v>
      </c>
      <c r="E79" s="80"/>
      <c r="F79" s="82"/>
    </row>
    <row r="80" spans="1:6" ht="25.5">
      <c r="A80" s="213" t="s">
        <v>488</v>
      </c>
      <c r="B80" s="80"/>
      <c r="C80" s="82"/>
      <c r="D80" s="213" t="s">
        <v>508</v>
      </c>
      <c r="E80" s="80"/>
      <c r="F80" s="82"/>
    </row>
    <row r="81" spans="1:6" ht="25.5">
      <c r="A81" s="214" t="s">
        <v>489</v>
      </c>
      <c r="B81" s="80"/>
      <c r="C81" s="82"/>
      <c r="D81" s="233" t="s">
        <v>509</v>
      </c>
      <c r="E81" s="80"/>
      <c r="F81" s="82"/>
    </row>
    <row r="82" spans="1:6" ht="25.5">
      <c r="A82" s="86" t="s">
        <v>71</v>
      </c>
      <c r="B82" s="80"/>
      <c r="C82" s="82"/>
      <c r="D82" s="233" t="s">
        <v>510</v>
      </c>
      <c r="E82" s="80">
        <v>5</v>
      </c>
      <c r="F82" s="82"/>
    </row>
    <row r="83" spans="1:6">
      <c r="A83" s="82"/>
      <c r="B83" s="82"/>
      <c r="C83" s="82"/>
      <c r="D83" s="82"/>
      <c r="E83" s="82"/>
      <c r="F83" s="82"/>
    </row>
    <row r="84" spans="1:6">
      <c r="A84" s="54" t="s">
        <v>75</v>
      </c>
      <c r="B84" s="76"/>
      <c r="C84" s="82"/>
      <c r="D84" s="323"/>
      <c r="E84" s="323"/>
      <c r="F84" s="323"/>
    </row>
    <row r="85" spans="1:6" ht="51">
      <c r="A85" s="17" t="s">
        <v>76</v>
      </c>
      <c r="B85" s="76"/>
      <c r="C85" s="82"/>
      <c r="D85" s="323"/>
      <c r="E85" s="323"/>
      <c r="F85" s="323"/>
    </row>
    <row r="86" spans="1:6">
      <c r="A86" s="80" t="s">
        <v>61</v>
      </c>
      <c r="B86" s="80">
        <v>1</v>
      </c>
      <c r="C86" s="82"/>
      <c r="D86" s="323"/>
      <c r="E86" s="323"/>
      <c r="F86" s="323"/>
    </row>
    <row r="87" spans="1:6">
      <c r="A87" s="80" t="s">
        <v>62</v>
      </c>
      <c r="B87" s="80"/>
      <c r="C87" s="82"/>
      <c r="D87" s="323"/>
      <c r="E87" s="323"/>
      <c r="F87" s="323"/>
    </row>
    <row r="88" spans="1:6">
      <c r="A88" s="82"/>
      <c r="B88" s="82"/>
      <c r="C88" s="82"/>
      <c r="D88" s="211"/>
      <c r="E88" s="211"/>
      <c r="F88" s="211"/>
    </row>
    <row r="89" spans="1:6">
      <c r="A89" s="54" t="s">
        <v>102</v>
      </c>
      <c r="B89" s="17"/>
      <c r="C89" s="82"/>
      <c r="D89" s="211"/>
      <c r="E89" s="211"/>
      <c r="F89" s="211"/>
    </row>
    <row r="90" spans="1:6" ht="25.5">
      <c r="A90" s="17" t="s">
        <v>77</v>
      </c>
      <c r="B90" s="17"/>
      <c r="C90" s="82"/>
      <c r="D90" s="211"/>
      <c r="E90" s="211"/>
      <c r="F90" s="211"/>
    </row>
    <row r="91" spans="1:6">
      <c r="A91" s="55" t="s">
        <v>490</v>
      </c>
      <c r="B91" s="80"/>
      <c r="C91" s="82"/>
      <c r="D91" s="211"/>
      <c r="E91" s="211"/>
      <c r="F91" s="211"/>
    </row>
    <row r="92" spans="1:6">
      <c r="A92" s="80" t="s">
        <v>79</v>
      </c>
      <c r="B92" s="80">
        <v>2</v>
      </c>
      <c r="C92" s="82"/>
      <c r="D92" s="211"/>
      <c r="E92" s="211"/>
      <c r="F92" s="211"/>
    </row>
    <row r="93" spans="1:6">
      <c r="A93" s="55" t="s">
        <v>491</v>
      </c>
      <c r="B93" s="80"/>
      <c r="C93" s="82"/>
      <c r="D93" s="211"/>
      <c r="E93" s="211"/>
      <c r="F93" s="211"/>
    </row>
    <row r="94" spans="1:6">
      <c r="A94" s="80" t="s">
        <v>152</v>
      </c>
      <c r="B94" s="80"/>
      <c r="C94" s="82"/>
      <c r="D94" s="211"/>
      <c r="E94" s="211"/>
      <c r="F94" s="211"/>
    </row>
    <row r="95" spans="1:6">
      <c r="A95" s="80" t="s">
        <v>78</v>
      </c>
      <c r="B95" s="80"/>
      <c r="C95" s="82"/>
      <c r="D95" s="211"/>
      <c r="E95" s="211"/>
      <c r="F95" s="211"/>
    </row>
    <row r="96" spans="1:6">
      <c r="A96" s="82"/>
      <c r="B96" s="82"/>
      <c r="C96" s="82"/>
      <c r="D96" s="211"/>
      <c r="E96" s="211"/>
      <c r="F96" s="211"/>
    </row>
    <row r="113" ht="12.75" customHeight="1"/>
    <row r="150" ht="12.75" customHeight="1"/>
    <row r="187" ht="12.75" customHeight="1"/>
    <row r="224" ht="12.75" customHeight="1"/>
    <row r="261" ht="12.75" customHeight="1"/>
  </sheetData>
  <mergeCells count="6">
    <mergeCell ref="D84:F87"/>
    <mergeCell ref="A2:B3"/>
    <mergeCell ref="D2:E3"/>
    <mergeCell ref="D36:F39"/>
    <mergeCell ref="A50:B51"/>
    <mergeCell ref="D50:E51"/>
  </mergeCells>
  <pageMargins left="0.25" right="0.25" top="0.75" bottom="0.75" header="0.3" footer="0.3"/>
  <pageSetup paperSize="9" scale="52" fitToHeight="0" orientation="portrait" horizontalDpi="4294967292" verticalDpi="4294967292" r:id="rId1"/>
</worksheet>
</file>

<file path=xl/worksheets/sheet3.xml><?xml version="1.0" encoding="utf-8"?>
<worksheet xmlns="http://schemas.openxmlformats.org/spreadsheetml/2006/main" xmlns:r="http://schemas.openxmlformats.org/officeDocument/2006/relationships">
  <sheetPr enableFormatConditionsCalculation="0">
    <tabColor rgb="FF008000"/>
    <pageSetUpPr fitToPage="1"/>
  </sheetPr>
  <dimension ref="A1:D145"/>
  <sheetViews>
    <sheetView topLeftCell="A49" zoomScale="90" zoomScaleNormal="90" workbookViewId="0">
      <selection activeCell="A58" sqref="A58"/>
    </sheetView>
  </sheetViews>
  <sheetFormatPr defaultColWidth="11.42578125" defaultRowHeight="15"/>
  <cols>
    <col min="1" max="1" width="127.42578125" style="6" customWidth="1"/>
    <col min="2" max="2" width="5.28515625" customWidth="1"/>
    <col min="3" max="3" width="2.28515625" customWidth="1"/>
    <col min="4" max="4" width="46.85546875" customWidth="1"/>
  </cols>
  <sheetData>
    <row r="1" spans="1:4" ht="15.75">
      <c r="A1" s="9" t="s">
        <v>112</v>
      </c>
      <c r="D1" s="9" t="s">
        <v>266</v>
      </c>
    </row>
    <row r="2" spans="1:4" ht="29.1" customHeight="1">
      <c r="A2" s="315" t="s">
        <v>314</v>
      </c>
      <c r="D2" s="150" t="s">
        <v>318</v>
      </c>
    </row>
    <row r="3" spans="1:4" ht="24.75" customHeight="1">
      <c r="A3" s="316"/>
      <c r="D3" s="150" t="s">
        <v>267</v>
      </c>
    </row>
    <row r="4" spans="1:4" ht="29.1" customHeight="1">
      <c r="A4" s="316"/>
      <c r="D4" s="148" t="s">
        <v>268</v>
      </c>
    </row>
    <row r="5" spans="1:4" ht="29.1" customHeight="1">
      <c r="A5" s="316"/>
      <c r="D5" s="149" t="s">
        <v>414</v>
      </c>
    </row>
    <row r="6" spans="1:4" ht="29.1" customHeight="1">
      <c r="A6" s="316"/>
      <c r="D6" s="151" t="s">
        <v>272</v>
      </c>
    </row>
    <row r="7" spans="1:4" ht="29.1" customHeight="1">
      <c r="A7" s="317"/>
      <c r="D7" s="148" t="s">
        <v>270</v>
      </c>
    </row>
    <row r="8" spans="1:4" ht="29.1" customHeight="1">
      <c r="A8" s="152"/>
      <c r="D8" s="150" t="s">
        <v>271</v>
      </c>
    </row>
    <row r="9" spans="1:4" ht="19.5" customHeight="1">
      <c r="A9" s="40" t="s">
        <v>8</v>
      </c>
    </row>
    <row r="10" spans="1:4" ht="12.75">
      <c r="A10" s="151" t="s">
        <v>384</v>
      </c>
      <c r="B10" t="s">
        <v>318</v>
      </c>
    </row>
    <row r="11" spans="1:4" ht="12.75">
      <c r="A11" s="151" t="s">
        <v>363</v>
      </c>
      <c r="B11" t="s">
        <v>318</v>
      </c>
    </row>
    <row r="12" spans="1:4" ht="12.75">
      <c r="A12" s="151" t="s">
        <v>319</v>
      </c>
      <c r="B12" t="s">
        <v>318</v>
      </c>
    </row>
    <row r="13" spans="1:4" ht="12.75">
      <c r="A13" s="151" t="s">
        <v>328</v>
      </c>
      <c r="B13" t="s">
        <v>318</v>
      </c>
    </row>
    <row r="14" spans="1:4" ht="12.75">
      <c r="A14" s="151" t="s">
        <v>320</v>
      </c>
      <c r="B14" t="s">
        <v>318</v>
      </c>
    </row>
    <row r="15" spans="1:4" ht="12.75">
      <c r="A15" s="151" t="s">
        <v>321</v>
      </c>
      <c r="B15" t="s">
        <v>269</v>
      </c>
    </row>
    <row r="16" spans="1:4" ht="12.75">
      <c r="A16" s="151" t="s">
        <v>387</v>
      </c>
      <c r="B16" t="s">
        <v>267</v>
      </c>
    </row>
    <row r="17" spans="1:2" ht="12.75">
      <c r="A17" s="151" t="s">
        <v>322</v>
      </c>
      <c r="B17" t="s">
        <v>267</v>
      </c>
    </row>
    <row r="18" spans="1:2" ht="12.75">
      <c r="A18" s="151" t="s">
        <v>323</v>
      </c>
      <c r="B18" t="s">
        <v>268</v>
      </c>
    </row>
    <row r="19" spans="1:2" ht="12.75">
      <c r="A19" s="151" t="s">
        <v>334</v>
      </c>
      <c r="B19" t="s">
        <v>268</v>
      </c>
    </row>
    <row r="20" spans="1:2" ht="12.75">
      <c r="A20" s="151" t="s">
        <v>324</v>
      </c>
      <c r="B20" t="s">
        <v>268</v>
      </c>
    </row>
    <row r="21" spans="1:2" ht="26.25" customHeight="1">
      <c r="A21" s="151" t="s">
        <v>385</v>
      </c>
      <c r="B21" t="s">
        <v>268</v>
      </c>
    </row>
    <row r="22" spans="1:2" ht="12.75">
      <c r="A22" s="151" t="s">
        <v>325</v>
      </c>
      <c r="B22" t="s">
        <v>268</v>
      </c>
    </row>
    <row r="23" spans="1:2" ht="12.75">
      <c r="A23" s="151" t="s">
        <v>326</v>
      </c>
      <c r="B23" t="s">
        <v>272</v>
      </c>
    </row>
    <row r="24" spans="1:2" ht="12.75">
      <c r="A24" s="151" t="s">
        <v>327</v>
      </c>
      <c r="B24" t="s">
        <v>272</v>
      </c>
    </row>
    <row r="25" spans="1:2" ht="12.75">
      <c r="A25" s="151" t="s">
        <v>364</v>
      </c>
      <c r="B25" t="s">
        <v>270</v>
      </c>
    </row>
    <row r="26" spans="1:2" ht="12.75">
      <c r="A26" s="151" t="s">
        <v>329</v>
      </c>
      <c r="B26" t="s">
        <v>270</v>
      </c>
    </row>
    <row r="27" spans="1:2" ht="12.75">
      <c r="A27" s="151" t="s">
        <v>330</v>
      </c>
      <c r="B27" t="s">
        <v>271</v>
      </c>
    </row>
    <row r="28" spans="1:2" ht="12.75">
      <c r="A28" s="151" t="s">
        <v>331</v>
      </c>
      <c r="B28" t="s">
        <v>272</v>
      </c>
    </row>
    <row r="29" spans="1:2" ht="12.75">
      <c r="A29" s="151" t="s">
        <v>332</v>
      </c>
      <c r="B29" t="s">
        <v>272</v>
      </c>
    </row>
    <row r="30" spans="1:2" ht="12.75">
      <c r="A30" s="151" t="s">
        <v>333</v>
      </c>
      <c r="B30" t="s">
        <v>271</v>
      </c>
    </row>
    <row r="31" spans="1:2" ht="12.75">
      <c r="A31" s="151" t="s">
        <v>344</v>
      </c>
      <c r="B31" t="s">
        <v>318</v>
      </c>
    </row>
    <row r="32" spans="1:2" ht="26.25" customHeight="1">
      <c r="A32" s="41"/>
    </row>
    <row r="33" spans="1:2">
      <c r="A33" s="40" t="s">
        <v>9</v>
      </c>
    </row>
    <row r="34" spans="1:2" ht="25.5">
      <c r="A34" s="151" t="s">
        <v>114</v>
      </c>
      <c r="B34" t="s">
        <v>318</v>
      </c>
    </row>
    <row r="35" spans="1:2" ht="25.5">
      <c r="A35" s="151" t="s">
        <v>115</v>
      </c>
      <c r="B35" t="s">
        <v>318</v>
      </c>
    </row>
    <row r="36" spans="1:2" ht="12.75">
      <c r="A36" s="151" t="s">
        <v>116</v>
      </c>
      <c r="B36" t="s">
        <v>318</v>
      </c>
    </row>
    <row r="37" spans="1:2" ht="12.75">
      <c r="A37" s="151" t="s">
        <v>117</v>
      </c>
      <c r="B37" t="s">
        <v>270</v>
      </c>
    </row>
    <row r="38" spans="1:2" ht="25.5">
      <c r="A38" s="151" t="s">
        <v>118</v>
      </c>
      <c r="B38" t="s">
        <v>270</v>
      </c>
    </row>
    <row r="39" spans="1:2" ht="25.5">
      <c r="A39" s="151" t="s">
        <v>119</v>
      </c>
      <c r="B39" t="s">
        <v>270</v>
      </c>
    </row>
    <row r="40" spans="1:2" ht="25.5">
      <c r="A40" s="151" t="s">
        <v>120</v>
      </c>
      <c r="B40" t="s">
        <v>272</v>
      </c>
    </row>
    <row r="41" spans="1:2" ht="12.75">
      <c r="A41" s="151" t="s">
        <v>275</v>
      </c>
      <c r="B41" t="s">
        <v>267</v>
      </c>
    </row>
    <row r="42" spans="1:2" ht="12.75">
      <c r="A42" s="151" t="s">
        <v>276</v>
      </c>
      <c r="B42" t="s">
        <v>272</v>
      </c>
    </row>
    <row r="43" spans="1:2" ht="12.75">
      <c r="A43" s="151" t="s">
        <v>277</v>
      </c>
      <c r="B43" t="s">
        <v>271</v>
      </c>
    </row>
    <row r="44" spans="1:2" ht="12.75">
      <c r="A44" s="151" t="s">
        <v>458</v>
      </c>
      <c r="B44" t="s">
        <v>270</v>
      </c>
    </row>
    <row r="45" spans="1:2" ht="12.75">
      <c r="A45" s="151" t="s">
        <v>459</v>
      </c>
      <c r="B45" t="s">
        <v>270</v>
      </c>
    </row>
    <row r="46" spans="1:2" ht="12.75">
      <c r="A46" s="151" t="s">
        <v>460</v>
      </c>
      <c r="B46" t="s">
        <v>318</v>
      </c>
    </row>
    <row r="47" spans="1:2" ht="12.75">
      <c r="A47" s="151" t="s">
        <v>461</v>
      </c>
      <c r="B47" t="s">
        <v>318</v>
      </c>
    </row>
    <row r="48" spans="1:2" ht="12.75">
      <c r="A48" s="151" t="s">
        <v>462</v>
      </c>
      <c r="B48" t="s">
        <v>318</v>
      </c>
    </row>
    <row r="49" spans="1:2" ht="12.75">
      <c r="A49" s="151" t="s">
        <v>463</v>
      </c>
      <c r="B49" t="s">
        <v>318</v>
      </c>
    </row>
    <row r="50" spans="1:2" ht="12.75">
      <c r="A50" s="151" t="s">
        <v>464</v>
      </c>
      <c r="B50" t="s">
        <v>271</v>
      </c>
    </row>
    <row r="51" spans="1:2" ht="12.75">
      <c r="A51" s="151" t="s">
        <v>465</v>
      </c>
      <c r="B51" t="s">
        <v>270</v>
      </c>
    </row>
    <row r="52" spans="1:2" ht="12.75">
      <c r="A52" s="151" t="s">
        <v>466</v>
      </c>
      <c r="B52" t="s">
        <v>318</v>
      </c>
    </row>
    <row r="53" spans="1:2" ht="12.75">
      <c r="A53" s="151" t="s">
        <v>467</v>
      </c>
      <c r="B53" t="s">
        <v>269</v>
      </c>
    </row>
    <row r="54" spans="1:2" ht="12.75">
      <c r="A54" s="151" t="s">
        <v>468</v>
      </c>
      <c r="B54" t="s">
        <v>267</v>
      </c>
    </row>
    <row r="55" spans="1:2" ht="12.75">
      <c r="A55" s="151" t="s">
        <v>469</v>
      </c>
      <c r="B55" t="s">
        <v>267</v>
      </c>
    </row>
    <row r="56" spans="1:2" ht="12.75">
      <c r="A56" s="151" t="s">
        <v>470</v>
      </c>
      <c r="B56" t="s">
        <v>267</v>
      </c>
    </row>
    <row r="57" spans="1:2" ht="12.75">
      <c r="A57" s="151" t="s">
        <v>471</v>
      </c>
      <c r="B57" t="s">
        <v>267</v>
      </c>
    </row>
    <row r="58" spans="1:2" ht="12.75">
      <c r="A58" s="151" t="s">
        <v>472</v>
      </c>
      <c r="B58" t="s">
        <v>268</v>
      </c>
    </row>
    <row r="59" spans="1:2" ht="25.5">
      <c r="A59" s="151" t="s">
        <v>473</v>
      </c>
      <c r="B59" t="s">
        <v>268</v>
      </c>
    </row>
    <row r="60" spans="1:2" ht="12.75">
      <c r="A60" s="151" t="s">
        <v>474</v>
      </c>
      <c r="B60" t="s">
        <v>267</v>
      </c>
    </row>
    <row r="61" spans="1:2" ht="12.75">
      <c r="A61" s="151" t="s">
        <v>475</v>
      </c>
      <c r="B61" t="s">
        <v>270</v>
      </c>
    </row>
    <row r="62" spans="1:2" ht="12.75">
      <c r="A62" s="151" t="s">
        <v>476</v>
      </c>
      <c r="B62" t="s">
        <v>272</v>
      </c>
    </row>
    <row r="63" spans="1:2" ht="12.75">
      <c r="A63" s="151" t="s">
        <v>477</v>
      </c>
      <c r="B63" t="s">
        <v>272</v>
      </c>
    </row>
    <row r="64" spans="1:2" ht="12.75">
      <c r="A64" s="151" t="s">
        <v>690</v>
      </c>
      <c r="B64" t="s">
        <v>272</v>
      </c>
    </row>
    <row r="65" spans="1:2" ht="12.75">
      <c r="A65" s="151" t="s">
        <v>478</v>
      </c>
      <c r="B65" t="s">
        <v>271</v>
      </c>
    </row>
    <row r="66" spans="1:2" ht="12.75">
      <c r="A66" s="151" t="s">
        <v>479</v>
      </c>
      <c r="B66" t="s">
        <v>272</v>
      </c>
    </row>
    <row r="67" spans="1:2" ht="12.75">
      <c r="A67" s="151" t="s">
        <v>480</v>
      </c>
      <c r="B67" t="s">
        <v>272</v>
      </c>
    </row>
    <row r="68" spans="1:2" ht="12.75">
      <c r="A68" s="246" t="s">
        <v>623</v>
      </c>
      <c r="B68" t="s">
        <v>268</v>
      </c>
    </row>
    <row r="69" spans="1:2" ht="12.75">
      <c r="A69" s="151" t="s">
        <v>624</v>
      </c>
      <c r="B69" t="s">
        <v>318</v>
      </c>
    </row>
    <row r="70" spans="1:2" ht="12.75">
      <c r="A70" s="151" t="s">
        <v>625</v>
      </c>
      <c r="B70" t="s">
        <v>318</v>
      </c>
    </row>
    <row r="71" spans="1:2" ht="12.75">
      <c r="A71" s="151" t="s">
        <v>626</v>
      </c>
      <c r="B71" t="s">
        <v>272</v>
      </c>
    </row>
    <row r="72" spans="1:2" ht="12.75">
      <c r="A72" s="151" t="s">
        <v>627</v>
      </c>
      <c r="B72" t="s">
        <v>414</v>
      </c>
    </row>
    <row r="73" spans="1:2" ht="12.75">
      <c r="A73" s="151" t="s">
        <v>649</v>
      </c>
      <c r="B73" t="s">
        <v>318</v>
      </c>
    </row>
    <row r="74" spans="1:2" ht="12.75">
      <c r="A74" s="151" t="s">
        <v>673</v>
      </c>
      <c r="B74" t="s">
        <v>272</v>
      </c>
    </row>
    <row r="75" spans="1:2" ht="12.75">
      <c r="A75" s="151" t="s">
        <v>674</v>
      </c>
      <c r="B75" t="s">
        <v>414</v>
      </c>
    </row>
    <row r="76" spans="1:2" ht="12.75">
      <c r="A76" s="151" t="s">
        <v>679</v>
      </c>
      <c r="B76" t="s">
        <v>272</v>
      </c>
    </row>
    <row r="77" spans="1:2" ht="12.75">
      <c r="A77" s="151" t="s">
        <v>680</v>
      </c>
      <c r="B77" t="s">
        <v>272</v>
      </c>
    </row>
    <row r="78" spans="1:2" ht="12.75">
      <c r="A78" s="235"/>
    </row>
    <row r="79" spans="1:2" ht="14.25">
      <c r="A79" s="249"/>
    </row>
    <row r="81" spans="1:2" ht="30">
      <c r="A81" s="40" t="s">
        <v>24</v>
      </c>
    </row>
    <row r="82" spans="1:2" ht="12.75">
      <c r="A82" s="151" t="s">
        <v>342</v>
      </c>
      <c r="B82" t="s">
        <v>270</v>
      </c>
    </row>
    <row r="83" spans="1:2" ht="12.75">
      <c r="A83" s="151" t="s">
        <v>335</v>
      </c>
      <c r="B83" t="s">
        <v>270</v>
      </c>
    </row>
    <row r="84" spans="1:2" ht="12.75">
      <c r="A84" s="151" t="s">
        <v>336</v>
      </c>
      <c r="B84" t="s">
        <v>272</v>
      </c>
    </row>
    <row r="85" spans="1:2" ht="12.75">
      <c r="A85" s="151" t="s">
        <v>337</v>
      </c>
      <c r="B85" t="s">
        <v>318</v>
      </c>
    </row>
    <row r="86" spans="1:2" ht="12.75">
      <c r="A86" s="151" t="s">
        <v>365</v>
      </c>
      <c r="B86" t="s">
        <v>270</v>
      </c>
    </row>
    <row r="87" spans="1:2" ht="12.75">
      <c r="A87" s="151" t="s">
        <v>341</v>
      </c>
      <c r="B87" t="s">
        <v>271</v>
      </c>
    </row>
    <row r="88" spans="1:2" ht="12.75">
      <c r="A88" s="151" t="s">
        <v>338</v>
      </c>
      <c r="B88" t="s">
        <v>272</v>
      </c>
    </row>
    <row r="89" spans="1:2" ht="12.75">
      <c r="A89" s="151" t="s">
        <v>339</v>
      </c>
      <c r="B89" t="s">
        <v>272</v>
      </c>
    </row>
    <row r="90" spans="1:2" ht="12.75">
      <c r="A90" s="151" t="s">
        <v>340</v>
      </c>
      <c r="B90" t="s">
        <v>268</v>
      </c>
    </row>
    <row r="91" spans="1:2" ht="12.75">
      <c r="A91" s="151" t="s">
        <v>343</v>
      </c>
      <c r="B91" t="s">
        <v>271</v>
      </c>
    </row>
    <row r="92" spans="1:2" ht="12.75">
      <c r="A92" s="151" t="s">
        <v>366</v>
      </c>
      <c r="B92" t="s">
        <v>318</v>
      </c>
    </row>
    <row r="93" spans="1:2" ht="12.75">
      <c r="A93" s="164"/>
    </row>
    <row r="94" spans="1:2" ht="12.75">
      <c r="A94" s="165" t="s">
        <v>25</v>
      </c>
    </row>
    <row r="95" spans="1:2" ht="12.75">
      <c r="A95" s="151" t="s">
        <v>345</v>
      </c>
      <c r="B95" t="s">
        <v>270</v>
      </c>
    </row>
    <row r="96" spans="1:2" ht="12.75">
      <c r="A96" s="151" t="s">
        <v>346</v>
      </c>
      <c r="B96" t="s">
        <v>270</v>
      </c>
    </row>
    <row r="97" spans="1:2" ht="12.75">
      <c r="A97" s="151" t="s">
        <v>347</v>
      </c>
      <c r="B97" t="s">
        <v>272</v>
      </c>
    </row>
    <row r="98" spans="1:2" ht="12.75">
      <c r="A98" s="151" t="s">
        <v>348</v>
      </c>
      <c r="B98" t="s">
        <v>318</v>
      </c>
    </row>
    <row r="99" spans="1:2" ht="12.75">
      <c r="A99" s="151" t="s">
        <v>367</v>
      </c>
      <c r="B99" t="s">
        <v>270</v>
      </c>
    </row>
    <row r="100" spans="1:2" ht="12.75">
      <c r="A100" s="151" t="s">
        <v>349</v>
      </c>
      <c r="B100" t="s">
        <v>271</v>
      </c>
    </row>
    <row r="101" spans="1:2" ht="12.75">
      <c r="A101" s="151" t="s">
        <v>506</v>
      </c>
      <c r="B101" t="s">
        <v>272</v>
      </c>
    </row>
    <row r="102" spans="1:2" ht="12.75">
      <c r="A102" s="151" t="s">
        <v>507</v>
      </c>
      <c r="B102" t="s">
        <v>270</v>
      </c>
    </row>
    <row r="103" spans="1:2" ht="12.75">
      <c r="A103" s="151" t="s">
        <v>350</v>
      </c>
      <c r="B103" t="s">
        <v>268</v>
      </c>
    </row>
    <row r="104" spans="1:2" ht="12.75">
      <c r="A104" s="151" t="s">
        <v>351</v>
      </c>
      <c r="B104" t="s">
        <v>271</v>
      </c>
    </row>
    <row r="105" spans="1:2" ht="12.75">
      <c r="A105" s="151" t="s">
        <v>368</v>
      </c>
      <c r="B105" t="s">
        <v>318</v>
      </c>
    </row>
    <row r="106" spans="1:2" ht="12.75">
      <c r="A106" s="151" t="s">
        <v>352</v>
      </c>
      <c r="B106" t="s">
        <v>318</v>
      </c>
    </row>
    <row r="107" spans="1:2" ht="12.75">
      <c r="A107" s="151" t="s">
        <v>358</v>
      </c>
      <c r="B107" t="s">
        <v>318</v>
      </c>
    </row>
    <row r="108" spans="1:2" ht="12.75">
      <c r="A108" s="151" t="s">
        <v>357</v>
      </c>
      <c r="B108" t="s">
        <v>318</v>
      </c>
    </row>
    <row r="109" spans="1:2" ht="12.75">
      <c r="A109" s="151" t="s">
        <v>353</v>
      </c>
      <c r="B109" t="s">
        <v>269</v>
      </c>
    </row>
    <row r="110" spans="1:2" ht="12.75">
      <c r="A110" s="151" t="s">
        <v>386</v>
      </c>
      <c r="B110" t="s">
        <v>267</v>
      </c>
    </row>
    <row r="111" spans="1:2" ht="12.75">
      <c r="A111" s="151" t="s">
        <v>354</v>
      </c>
      <c r="B111" t="s">
        <v>267</v>
      </c>
    </row>
    <row r="112" spans="1:2" ht="12.75">
      <c r="A112" s="151" t="s">
        <v>355</v>
      </c>
      <c r="B112" t="s">
        <v>268</v>
      </c>
    </row>
    <row r="113" spans="1:2" ht="12.75">
      <c r="A113" s="151" t="s">
        <v>356</v>
      </c>
      <c r="B113" t="s">
        <v>268</v>
      </c>
    </row>
    <row r="114" spans="1:2" ht="12.75">
      <c r="A114" s="151" t="s">
        <v>436</v>
      </c>
      <c r="B114" t="s">
        <v>268</v>
      </c>
    </row>
    <row r="115" spans="1:2" ht="25.5">
      <c r="A115" s="151" t="s">
        <v>359</v>
      </c>
      <c r="B115" t="s">
        <v>268</v>
      </c>
    </row>
    <row r="116" spans="1:2" ht="12.75">
      <c r="A116" s="151" t="s">
        <v>362</v>
      </c>
      <c r="B116" t="s">
        <v>268</v>
      </c>
    </row>
    <row r="117" spans="1:2" ht="12.75">
      <c r="A117" s="151" t="s">
        <v>360</v>
      </c>
      <c r="B117" t="s">
        <v>270</v>
      </c>
    </row>
    <row r="118" spans="1:2" ht="13.5" customHeight="1">
      <c r="A118" s="151" t="s">
        <v>361</v>
      </c>
      <c r="B118" t="s">
        <v>271</v>
      </c>
    </row>
    <row r="119" spans="1:2" ht="12.75">
      <c r="A119" s="151"/>
    </row>
    <row r="120" spans="1:2" ht="12.75">
      <c r="A120" s="164"/>
    </row>
    <row r="121" spans="1:2" ht="12.75">
      <c r="A121" s="165" t="s">
        <v>303</v>
      </c>
    </row>
    <row r="122" spans="1:2" ht="12.75">
      <c r="A122" s="151" t="s">
        <v>369</v>
      </c>
      <c r="B122" t="s">
        <v>270</v>
      </c>
    </row>
    <row r="123" spans="1:2" ht="12.75">
      <c r="A123" s="151" t="s">
        <v>370</v>
      </c>
      <c r="B123" t="s">
        <v>270</v>
      </c>
    </row>
    <row r="124" spans="1:2" ht="12.75">
      <c r="A124" s="151" t="s">
        <v>371</v>
      </c>
      <c r="B124" t="s">
        <v>272</v>
      </c>
    </row>
    <row r="125" spans="1:2" ht="12.75">
      <c r="A125" s="151" t="s">
        <v>372</v>
      </c>
      <c r="B125" t="s">
        <v>318</v>
      </c>
    </row>
    <row r="126" spans="1:2" ht="25.5">
      <c r="A126" s="151" t="s">
        <v>373</v>
      </c>
      <c r="B126" t="s">
        <v>268</v>
      </c>
    </row>
    <row r="127" spans="1:2" ht="12.75">
      <c r="A127" s="151" t="s">
        <v>374</v>
      </c>
      <c r="B127" t="s">
        <v>271</v>
      </c>
    </row>
    <row r="128" spans="1:2" ht="12.75">
      <c r="A128" s="151" t="s">
        <v>375</v>
      </c>
      <c r="B128" t="s">
        <v>272</v>
      </c>
    </row>
    <row r="129" spans="1:2" ht="12.75">
      <c r="A129" s="151" t="s">
        <v>376</v>
      </c>
      <c r="B129" t="s">
        <v>272</v>
      </c>
    </row>
    <row r="130" spans="1:2" ht="12.75">
      <c r="A130" s="151" t="s">
        <v>377</v>
      </c>
      <c r="B130" t="s">
        <v>268</v>
      </c>
    </row>
    <row r="131" spans="1:2" ht="12.75">
      <c r="A131" s="151" t="s">
        <v>378</v>
      </c>
      <c r="B131" t="s">
        <v>271</v>
      </c>
    </row>
    <row r="133" spans="1:2" ht="12.75">
      <c r="A133" s="165" t="s">
        <v>439</v>
      </c>
    </row>
    <row r="134" spans="1:2" ht="12.75">
      <c r="A134" s="151" t="s">
        <v>443</v>
      </c>
      <c r="B134" t="s">
        <v>270</v>
      </c>
    </row>
    <row r="135" spans="1:2" ht="12.75">
      <c r="A135" s="151" t="s">
        <v>444</v>
      </c>
      <c r="B135" t="s">
        <v>414</v>
      </c>
    </row>
    <row r="136" spans="1:2" ht="12.75">
      <c r="A136" s="151" t="s">
        <v>445</v>
      </c>
      <c r="B136" t="s">
        <v>270</v>
      </c>
    </row>
    <row r="137" spans="1:2" ht="12.75">
      <c r="A137" s="151" t="s">
        <v>446</v>
      </c>
      <c r="B137" t="s">
        <v>270</v>
      </c>
    </row>
    <row r="138" spans="1:2" ht="12.75">
      <c r="A138" s="151" t="s">
        <v>447</v>
      </c>
      <c r="B138" t="s">
        <v>414</v>
      </c>
    </row>
    <row r="139" spans="1:2" ht="25.5">
      <c r="A139" s="151" t="s">
        <v>448</v>
      </c>
      <c r="B139" t="s">
        <v>268</v>
      </c>
    </row>
    <row r="140" spans="1:2" ht="12.75">
      <c r="A140" s="151" t="s">
        <v>449</v>
      </c>
      <c r="B140" t="s">
        <v>272</v>
      </c>
    </row>
    <row r="141" spans="1:2" ht="12.75">
      <c r="A141" s="151" t="s">
        <v>450</v>
      </c>
      <c r="B141" t="s">
        <v>272</v>
      </c>
    </row>
    <row r="142" spans="1:2" ht="12.75">
      <c r="A142" s="151" t="s">
        <v>451</v>
      </c>
      <c r="B142" t="s">
        <v>272</v>
      </c>
    </row>
    <row r="143" spans="1:2" ht="12.75">
      <c r="A143" s="151" t="s">
        <v>452</v>
      </c>
      <c r="B143" t="s">
        <v>268</v>
      </c>
    </row>
    <row r="144" spans="1:2" ht="12.75">
      <c r="A144" s="151" t="s">
        <v>453</v>
      </c>
      <c r="B144" t="s">
        <v>271</v>
      </c>
    </row>
    <row r="145" spans="1:2" ht="12.75">
      <c r="A145" s="151" t="s">
        <v>454</v>
      </c>
      <c r="B145" t="s">
        <v>272</v>
      </c>
    </row>
  </sheetData>
  <mergeCells count="1">
    <mergeCell ref="A2:A7"/>
  </mergeCells>
  <dataValidations count="1">
    <dataValidation type="list" allowBlank="1" showInputMessage="1" showErrorMessage="1" sqref="B134:B145 B95:B118 B82:B92 B10:B31 B122:B131 B34:B79">
      <formula1>$D$2:$D$8</formula1>
    </dataValidation>
  </dataValidations>
  <pageMargins left="0.23622047244094491" right="0.23622047244094491" top="0.74803149606299213" bottom="0.74803149606299213" header="0.31496062992125984" footer="0.31496062992125984"/>
  <pageSetup paperSize="9" scale="74" fitToHeight="0" orientation="landscape" verticalDpi="4294967292" r:id="rId1"/>
</worksheet>
</file>

<file path=xl/worksheets/sheet4.xml><?xml version="1.0" encoding="utf-8"?>
<worksheet xmlns="http://schemas.openxmlformats.org/spreadsheetml/2006/main" xmlns:r="http://schemas.openxmlformats.org/officeDocument/2006/relationships">
  <sheetPr enableFormatConditionsCalculation="0">
    <tabColor rgb="FF008000"/>
    <pageSetUpPr fitToPage="1"/>
  </sheetPr>
  <dimension ref="A1:G89"/>
  <sheetViews>
    <sheetView zoomScale="80" zoomScaleNormal="80" workbookViewId="0">
      <pane ySplit="6" topLeftCell="A88" activePane="bottomLeft" state="frozen"/>
      <selection pane="bottomLeft" activeCell="G23" sqref="G23"/>
    </sheetView>
  </sheetViews>
  <sheetFormatPr defaultColWidth="11.42578125" defaultRowHeight="12.75"/>
  <cols>
    <col min="1" max="1" width="52.7109375" customWidth="1"/>
    <col min="2" max="2" width="3" style="7" customWidth="1"/>
    <col min="3" max="3" width="56.85546875" customWidth="1"/>
    <col min="4" max="4" width="3" style="7" customWidth="1"/>
    <col min="5" max="5" width="52.7109375" customWidth="1"/>
    <col min="6" max="6" width="3" style="7" customWidth="1"/>
    <col min="7" max="7" width="49.7109375" customWidth="1"/>
  </cols>
  <sheetData>
    <row r="1" spans="1:7" ht="39.950000000000003" customHeight="1">
      <c r="A1" s="318" t="s">
        <v>1</v>
      </c>
      <c r="B1" s="319"/>
      <c r="C1" s="319"/>
      <c r="D1" s="35"/>
      <c r="E1" s="319" t="s">
        <v>4</v>
      </c>
      <c r="F1" s="319"/>
      <c r="G1" s="319"/>
    </row>
    <row r="2" spans="1:7" ht="31.5">
      <c r="A2" s="166" t="s">
        <v>122</v>
      </c>
      <c r="B2" s="34"/>
      <c r="C2" s="33" t="s">
        <v>148</v>
      </c>
      <c r="D2" s="292"/>
      <c r="E2" s="33" t="s">
        <v>124</v>
      </c>
      <c r="F2" s="34"/>
      <c r="G2" s="33" t="s">
        <v>125</v>
      </c>
    </row>
    <row r="3" spans="1:7" s="49" customFormat="1" ht="15" customHeight="1">
      <c r="A3" s="320" t="s">
        <v>123</v>
      </c>
      <c r="B3" s="273"/>
      <c r="C3" s="321" t="s">
        <v>154</v>
      </c>
      <c r="D3" s="274"/>
      <c r="E3" s="321" t="s">
        <v>123</v>
      </c>
      <c r="F3" s="273"/>
      <c r="G3" s="322" t="s">
        <v>126</v>
      </c>
    </row>
    <row r="4" spans="1:7" s="49" customFormat="1" ht="15" customHeight="1">
      <c r="A4" s="320"/>
      <c r="B4" s="274"/>
      <c r="C4" s="321"/>
      <c r="D4" s="274"/>
      <c r="E4" s="321"/>
      <c r="F4" s="274"/>
      <c r="G4" s="322"/>
    </row>
    <row r="5" spans="1:7" s="49" customFormat="1" ht="15" customHeight="1">
      <c r="A5" s="320"/>
      <c r="B5" s="274"/>
      <c r="C5" s="321"/>
      <c r="D5" s="274"/>
      <c r="E5" s="321"/>
      <c r="F5" s="274"/>
      <c r="G5" s="322"/>
    </row>
    <row r="6" spans="1:7" s="49" customFormat="1" ht="15" customHeight="1">
      <c r="A6" s="320"/>
      <c r="B6" s="274"/>
      <c r="C6" s="321"/>
      <c r="D6" s="274"/>
      <c r="E6" s="321"/>
      <c r="F6" s="274"/>
      <c r="G6" s="322"/>
    </row>
    <row r="7" spans="1:7" s="50" customFormat="1" ht="225" customHeight="1">
      <c r="A7" s="251"/>
      <c r="B7" s="275"/>
      <c r="C7" s="282" t="s">
        <v>146</v>
      </c>
      <c r="D7" s="275"/>
      <c r="E7" s="294" t="s">
        <v>153</v>
      </c>
      <c r="F7" s="275"/>
      <c r="G7" s="264"/>
    </row>
    <row r="8" spans="1:7" s="50" customFormat="1" ht="26.25" customHeight="1">
      <c r="A8" s="252"/>
      <c r="B8" s="275"/>
      <c r="C8" s="282"/>
      <c r="D8" s="275"/>
      <c r="E8" s="294"/>
      <c r="F8" s="275"/>
      <c r="G8" s="264"/>
    </row>
    <row r="9" spans="1:7" s="11" customFormat="1" ht="38.25">
      <c r="A9" s="253" t="s">
        <v>404</v>
      </c>
      <c r="B9" s="276"/>
      <c r="C9" s="283" t="s">
        <v>415</v>
      </c>
      <c r="D9" s="276"/>
      <c r="E9" s="295" t="s">
        <v>381</v>
      </c>
      <c r="F9" s="276"/>
      <c r="G9" s="265" t="s">
        <v>382</v>
      </c>
    </row>
    <row r="10" spans="1:7" s="11" customFormat="1" ht="39.75" customHeight="1">
      <c r="A10" s="253" t="s">
        <v>405</v>
      </c>
      <c r="B10" s="277"/>
      <c r="C10" s="284" t="s">
        <v>416</v>
      </c>
      <c r="D10" s="276"/>
      <c r="E10" s="286" t="s">
        <v>388</v>
      </c>
      <c r="F10" s="277"/>
      <c r="G10" s="266" t="s">
        <v>403</v>
      </c>
    </row>
    <row r="11" spans="1:7" s="11" customFormat="1" ht="38.25">
      <c r="A11" s="253" t="s">
        <v>406</v>
      </c>
      <c r="B11" s="277"/>
      <c r="C11" s="285" t="s">
        <v>417</v>
      </c>
      <c r="D11" s="276"/>
      <c r="E11" s="285" t="s">
        <v>401</v>
      </c>
      <c r="F11" s="277"/>
      <c r="G11" s="267" t="s">
        <v>424</v>
      </c>
    </row>
    <row r="12" spans="1:7" s="11" customFormat="1" ht="38.25">
      <c r="A12" s="253" t="s">
        <v>389</v>
      </c>
      <c r="B12" s="277"/>
      <c r="C12" s="286" t="s">
        <v>159</v>
      </c>
      <c r="D12" s="276"/>
      <c r="E12" s="286" t="s">
        <v>402</v>
      </c>
      <c r="F12" s="277"/>
      <c r="G12" s="268" t="s">
        <v>250</v>
      </c>
    </row>
    <row r="13" spans="1:7" s="11" customFormat="1" ht="51">
      <c r="A13" s="253" t="s">
        <v>390</v>
      </c>
      <c r="B13" s="277"/>
      <c r="C13" s="285" t="s">
        <v>160</v>
      </c>
      <c r="D13" s="276"/>
      <c r="E13" s="296" t="s">
        <v>428</v>
      </c>
      <c r="F13" s="277"/>
      <c r="G13" s="267" t="s">
        <v>379</v>
      </c>
    </row>
    <row r="14" spans="1:7" s="11" customFormat="1" ht="76.5">
      <c r="A14" s="253" t="s">
        <v>391</v>
      </c>
      <c r="B14" s="277"/>
      <c r="C14" s="287" t="s">
        <v>161</v>
      </c>
      <c r="D14" s="276"/>
      <c r="E14" s="297" t="s">
        <v>121</v>
      </c>
      <c r="F14" s="277"/>
      <c r="G14" s="268" t="s">
        <v>380</v>
      </c>
    </row>
    <row r="15" spans="1:7" s="11" customFormat="1" ht="63.75">
      <c r="A15" s="253" t="s">
        <v>392</v>
      </c>
      <c r="B15" s="277"/>
      <c r="C15" s="285" t="s">
        <v>418</v>
      </c>
      <c r="D15" s="276"/>
      <c r="E15" s="296" t="s">
        <v>121</v>
      </c>
      <c r="F15" s="277"/>
      <c r="G15" s="270" t="s">
        <v>615</v>
      </c>
    </row>
    <row r="16" spans="1:7" s="11" customFormat="1" ht="38.25">
      <c r="A16" s="253" t="s">
        <v>393</v>
      </c>
      <c r="B16" s="277"/>
      <c r="C16" s="286" t="s">
        <v>429</v>
      </c>
      <c r="D16" s="276"/>
      <c r="E16" s="297" t="s">
        <v>121</v>
      </c>
      <c r="F16" s="277"/>
      <c r="G16" s="269" t="s">
        <v>616</v>
      </c>
    </row>
    <row r="17" spans="1:7" ht="59.25" customHeight="1">
      <c r="A17" s="253" t="s">
        <v>394</v>
      </c>
      <c r="B17" s="277"/>
      <c r="C17" s="288" t="s">
        <v>162</v>
      </c>
      <c r="D17" s="276"/>
      <c r="E17" s="296" t="s">
        <v>121</v>
      </c>
      <c r="F17" s="277"/>
      <c r="G17" s="270" t="s">
        <v>617</v>
      </c>
    </row>
    <row r="18" spans="1:7" ht="55.5" customHeight="1">
      <c r="A18" s="253" t="s">
        <v>397</v>
      </c>
      <c r="B18" s="277"/>
      <c r="C18" s="287" t="s">
        <v>163</v>
      </c>
      <c r="D18" s="276"/>
      <c r="E18" s="297" t="s">
        <v>121</v>
      </c>
      <c r="F18" s="277"/>
      <c r="G18" s="269" t="s">
        <v>618</v>
      </c>
    </row>
    <row r="19" spans="1:7" ht="25.5">
      <c r="A19" s="254" t="s">
        <v>398</v>
      </c>
      <c r="B19" s="277"/>
      <c r="C19" s="286" t="s">
        <v>395</v>
      </c>
      <c r="D19" s="276"/>
      <c r="E19" s="296" t="s">
        <v>121</v>
      </c>
      <c r="F19" s="277"/>
      <c r="G19" s="270" t="s">
        <v>619</v>
      </c>
    </row>
    <row r="20" spans="1:7" ht="114" customHeight="1">
      <c r="A20" s="253" t="s">
        <v>399</v>
      </c>
      <c r="B20" s="277"/>
      <c r="C20" s="285" t="s">
        <v>396</v>
      </c>
      <c r="D20" s="276"/>
      <c r="E20" s="297" t="s">
        <v>121</v>
      </c>
      <c r="F20" s="277"/>
      <c r="G20" s="269" t="s">
        <v>620</v>
      </c>
    </row>
    <row r="21" spans="1:7" ht="45" customHeight="1">
      <c r="A21" s="254" t="s">
        <v>400</v>
      </c>
      <c r="B21" s="278"/>
      <c r="C21" s="287" t="s">
        <v>411</v>
      </c>
      <c r="D21" s="293"/>
      <c r="E21" s="296" t="s">
        <v>121</v>
      </c>
      <c r="F21" s="278"/>
      <c r="G21" s="271" t="s">
        <v>697</v>
      </c>
    </row>
    <row r="22" spans="1:7" ht="63.75">
      <c r="A22" s="253" t="s">
        <v>431</v>
      </c>
      <c r="B22" s="277"/>
      <c r="C22" s="289" t="s">
        <v>419</v>
      </c>
      <c r="D22" s="276"/>
      <c r="E22" s="297" t="s">
        <v>121</v>
      </c>
      <c r="F22" s="277"/>
      <c r="G22" s="269" t="s">
        <v>621</v>
      </c>
    </row>
    <row r="23" spans="1:7" ht="57" customHeight="1">
      <c r="A23" s="255"/>
      <c r="B23" s="278"/>
      <c r="C23" s="287" t="s">
        <v>164</v>
      </c>
      <c r="D23" s="293"/>
      <c r="E23" s="296" t="s">
        <v>121</v>
      </c>
      <c r="F23" s="278"/>
      <c r="G23" s="271" t="s">
        <v>622</v>
      </c>
    </row>
    <row r="24" spans="1:7" ht="50.25" customHeight="1">
      <c r="A24" s="256"/>
      <c r="B24" s="277"/>
      <c r="C24" s="290" t="s">
        <v>165</v>
      </c>
      <c r="D24" s="276"/>
      <c r="E24" s="297" t="s">
        <v>121</v>
      </c>
      <c r="F24" s="277"/>
      <c r="G24" s="269" t="s">
        <v>701</v>
      </c>
    </row>
    <row r="25" spans="1:7" ht="59.25" customHeight="1">
      <c r="A25" s="257"/>
      <c r="B25" s="277"/>
      <c r="C25" s="287" t="s">
        <v>166</v>
      </c>
      <c r="D25" s="276"/>
      <c r="E25" s="296" t="s">
        <v>121</v>
      </c>
      <c r="F25" s="277"/>
      <c r="G25" s="270" t="s">
        <v>628</v>
      </c>
    </row>
    <row r="26" spans="1:7" ht="38.25">
      <c r="A26" s="256"/>
      <c r="B26" s="277"/>
      <c r="C26" s="284" t="s">
        <v>167</v>
      </c>
      <c r="D26" s="276"/>
      <c r="E26" s="297" t="s">
        <v>121</v>
      </c>
      <c r="F26" s="277"/>
      <c r="G26" s="269" t="s">
        <v>700</v>
      </c>
    </row>
    <row r="27" spans="1:7" ht="54" customHeight="1">
      <c r="A27" s="257"/>
      <c r="B27" s="277"/>
      <c r="C27" s="283" t="s">
        <v>412</v>
      </c>
      <c r="D27" s="276"/>
      <c r="E27" s="296" t="s">
        <v>121</v>
      </c>
      <c r="F27" s="277"/>
      <c r="G27" s="270" t="s">
        <v>698</v>
      </c>
    </row>
    <row r="28" spans="1:7" ht="68.25" customHeight="1">
      <c r="A28" s="256"/>
      <c r="B28" s="277"/>
      <c r="D28" s="276"/>
      <c r="E28" s="297" t="s">
        <v>121</v>
      </c>
      <c r="F28" s="277"/>
      <c r="G28" s="269" t="s">
        <v>629</v>
      </c>
    </row>
    <row r="29" spans="1:7" ht="68.25" customHeight="1">
      <c r="A29" s="255"/>
      <c r="B29" s="277"/>
      <c r="C29" s="248"/>
      <c r="D29" s="276"/>
      <c r="E29" s="296" t="s">
        <v>121</v>
      </c>
      <c r="F29" s="277"/>
      <c r="G29" s="270" t="s">
        <v>630</v>
      </c>
    </row>
    <row r="30" spans="1:7" ht="68.25" customHeight="1">
      <c r="A30" s="258"/>
      <c r="B30" s="277"/>
      <c r="C30" s="287" t="s">
        <v>121</v>
      </c>
      <c r="D30" s="276"/>
      <c r="E30" s="297" t="s">
        <v>121</v>
      </c>
      <c r="F30" s="277"/>
      <c r="G30" s="269" t="s">
        <v>631</v>
      </c>
    </row>
    <row r="31" spans="1:7" ht="68.25" customHeight="1">
      <c r="A31" s="257"/>
      <c r="B31" s="277"/>
      <c r="C31" s="290" t="s">
        <v>121</v>
      </c>
      <c r="D31" s="276"/>
      <c r="E31" s="296" t="s">
        <v>121</v>
      </c>
      <c r="F31" s="277"/>
      <c r="G31" s="271" t="s">
        <v>632</v>
      </c>
    </row>
    <row r="32" spans="1:7" ht="68.25" customHeight="1">
      <c r="A32" s="256"/>
      <c r="B32" s="277"/>
      <c r="C32" s="287" t="s">
        <v>121</v>
      </c>
      <c r="D32" s="276"/>
      <c r="E32" s="297" t="s">
        <v>121</v>
      </c>
      <c r="F32" s="277"/>
      <c r="G32" s="269" t="s">
        <v>633</v>
      </c>
    </row>
    <row r="33" spans="1:7" ht="68.25" customHeight="1">
      <c r="A33" s="257"/>
      <c r="B33" s="277"/>
      <c r="C33" s="287" t="s">
        <v>121</v>
      </c>
      <c r="D33" s="276"/>
      <c r="E33" s="296" t="s">
        <v>121</v>
      </c>
      <c r="F33" s="277"/>
      <c r="G33" s="271" t="s">
        <v>634</v>
      </c>
    </row>
    <row r="34" spans="1:7" ht="68.25" customHeight="1">
      <c r="A34" s="259"/>
      <c r="B34" s="277"/>
      <c r="C34" s="290" t="s">
        <v>121</v>
      </c>
      <c r="D34" s="276"/>
      <c r="E34" s="298" t="s">
        <v>121</v>
      </c>
      <c r="F34" s="277"/>
      <c r="G34" s="269" t="s">
        <v>635</v>
      </c>
    </row>
    <row r="35" spans="1:7" ht="68.25" customHeight="1">
      <c r="A35" s="259"/>
      <c r="B35" s="277"/>
      <c r="C35" s="287" t="s">
        <v>121</v>
      </c>
      <c r="D35" s="276"/>
      <c r="E35" s="298" t="s">
        <v>121</v>
      </c>
      <c r="F35" s="277"/>
      <c r="G35" s="269" t="s">
        <v>636</v>
      </c>
    </row>
    <row r="36" spans="1:7" ht="68.25" customHeight="1">
      <c r="A36" s="257"/>
      <c r="B36" s="278"/>
      <c r="C36" s="288" t="s">
        <v>121</v>
      </c>
      <c r="D36" s="293"/>
      <c r="E36" s="296" t="s">
        <v>121</v>
      </c>
      <c r="F36" s="278"/>
      <c r="G36" s="271" t="s">
        <v>637</v>
      </c>
    </row>
    <row r="37" spans="1:7" ht="61.5" customHeight="1">
      <c r="A37" s="256"/>
      <c r="B37" s="277"/>
      <c r="C37" s="287" t="s">
        <v>121</v>
      </c>
      <c r="D37" s="276"/>
      <c r="E37" s="297" t="s">
        <v>121</v>
      </c>
      <c r="F37" s="277"/>
      <c r="G37" s="269" t="s">
        <v>638</v>
      </c>
    </row>
    <row r="38" spans="1:7" ht="46.5" customHeight="1">
      <c r="A38" s="257"/>
      <c r="B38" s="279"/>
      <c r="C38" s="288" t="s">
        <v>121</v>
      </c>
      <c r="D38" s="280"/>
      <c r="E38" s="288" t="s">
        <v>121</v>
      </c>
      <c r="F38" s="279"/>
      <c r="G38" s="270" t="s">
        <v>639</v>
      </c>
    </row>
    <row r="39" spans="1:7" ht="30" customHeight="1">
      <c r="A39" s="256"/>
      <c r="B39" s="279"/>
      <c r="C39" s="287" t="s">
        <v>121</v>
      </c>
      <c r="D39" s="280"/>
      <c r="E39" s="287" t="s">
        <v>121</v>
      </c>
      <c r="F39" s="279"/>
      <c r="G39" s="269" t="s">
        <v>640</v>
      </c>
    </row>
    <row r="40" spans="1:7" ht="82.5" customHeight="1">
      <c r="A40" s="257"/>
      <c r="B40" s="279"/>
      <c r="C40" s="288" t="s">
        <v>121</v>
      </c>
      <c r="D40" s="280"/>
      <c r="E40" s="288" t="s">
        <v>121</v>
      </c>
      <c r="F40" s="279"/>
      <c r="G40" s="270" t="s">
        <v>641</v>
      </c>
    </row>
    <row r="41" spans="1:7" ht="45.75" customHeight="1">
      <c r="A41" s="256"/>
      <c r="B41" s="279"/>
      <c r="C41" s="287" t="s">
        <v>121</v>
      </c>
      <c r="D41" s="280"/>
      <c r="E41" s="287" t="s">
        <v>121</v>
      </c>
      <c r="F41" s="279"/>
      <c r="G41" s="269" t="s">
        <v>642</v>
      </c>
    </row>
    <row r="42" spans="1:7" ht="51">
      <c r="A42" s="260"/>
      <c r="B42" s="279"/>
      <c r="C42" s="248"/>
      <c r="D42" s="280"/>
      <c r="E42" s="288" t="s">
        <v>121</v>
      </c>
      <c r="F42" s="279"/>
      <c r="G42" s="270" t="s">
        <v>643</v>
      </c>
    </row>
    <row r="43" spans="1:7" ht="55.5" customHeight="1">
      <c r="A43" s="261" t="s">
        <v>121</v>
      </c>
      <c r="B43" s="279"/>
      <c r="C43" s="250"/>
      <c r="D43" s="280"/>
      <c r="E43" s="250" t="s">
        <v>121</v>
      </c>
      <c r="F43" s="279"/>
      <c r="G43" s="272" t="s">
        <v>644</v>
      </c>
    </row>
    <row r="44" spans="1:7" ht="57.75" customHeight="1">
      <c r="A44" s="247"/>
      <c r="B44" s="280"/>
      <c r="C44" s="248"/>
      <c r="D44" s="280"/>
      <c r="E44" s="248"/>
      <c r="F44" s="280"/>
      <c r="G44" s="299" t="s">
        <v>645</v>
      </c>
    </row>
    <row r="45" spans="1:7" ht="80.25" customHeight="1">
      <c r="A45" s="261"/>
      <c r="B45" s="279"/>
      <c r="C45" s="250"/>
      <c r="D45" s="280"/>
      <c r="E45" s="250"/>
      <c r="F45" s="279"/>
      <c r="G45" s="272" t="s">
        <v>646</v>
      </c>
    </row>
    <row r="46" spans="1:7" ht="35.25" customHeight="1">
      <c r="A46" s="247"/>
      <c r="B46" s="280"/>
      <c r="C46" s="248"/>
      <c r="D46" s="280"/>
      <c r="E46" s="248"/>
      <c r="F46" s="280"/>
      <c r="G46" s="299" t="s">
        <v>647</v>
      </c>
    </row>
    <row r="47" spans="1:7" ht="45" customHeight="1">
      <c r="A47" s="261"/>
      <c r="B47" s="279"/>
      <c r="C47" s="250"/>
      <c r="D47" s="280"/>
      <c r="E47" s="250"/>
      <c r="F47" s="279"/>
      <c r="G47" s="272" t="s">
        <v>648</v>
      </c>
    </row>
    <row r="48" spans="1:7" ht="81" customHeight="1">
      <c r="A48" s="247"/>
      <c r="B48" s="280"/>
      <c r="C48" s="248"/>
      <c r="D48" s="280"/>
      <c r="E48" s="248"/>
      <c r="F48" s="280"/>
      <c r="G48" s="265" t="s">
        <v>650</v>
      </c>
    </row>
    <row r="49" spans="1:7" ht="45.75" customHeight="1">
      <c r="A49" s="261"/>
      <c r="B49" s="279"/>
      <c r="C49" s="250"/>
      <c r="D49" s="280"/>
      <c r="E49" s="250"/>
      <c r="F49" s="279"/>
      <c r="G49" s="300" t="s">
        <v>651</v>
      </c>
    </row>
    <row r="50" spans="1:7" ht="63.75">
      <c r="A50" s="247"/>
      <c r="B50" s="280"/>
      <c r="C50" s="248"/>
      <c r="D50" s="280"/>
      <c r="E50" s="248"/>
      <c r="F50" s="280"/>
      <c r="G50" s="265" t="s">
        <v>652</v>
      </c>
    </row>
    <row r="51" spans="1:7" ht="93.75" customHeight="1">
      <c r="A51" s="262"/>
      <c r="B51" s="279"/>
      <c r="C51" s="287"/>
      <c r="D51" s="280"/>
      <c r="E51" s="287"/>
      <c r="F51" s="279"/>
      <c r="G51" s="268" t="s">
        <v>653</v>
      </c>
    </row>
    <row r="52" spans="1:7" ht="99.75" customHeight="1">
      <c r="B52" s="280"/>
      <c r="D52" s="280"/>
      <c r="F52" s="280"/>
      <c r="G52" s="265" t="s">
        <v>654</v>
      </c>
    </row>
    <row r="53" spans="1:7" ht="46.5" customHeight="1">
      <c r="A53" s="263"/>
      <c r="B53" s="279"/>
      <c r="C53" s="291"/>
      <c r="D53" s="280"/>
      <c r="E53" s="291"/>
      <c r="F53" s="279"/>
      <c r="G53" s="268" t="s">
        <v>655</v>
      </c>
    </row>
    <row r="54" spans="1:7" ht="38.25">
      <c r="B54" s="280"/>
      <c r="D54" s="280"/>
      <c r="F54" s="280"/>
      <c r="G54" s="265" t="s">
        <v>656</v>
      </c>
    </row>
    <row r="55" spans="1:7" ht="45" customHeight="1">
      <c r="A55" s="263"/>
      <c r="B55" s="279"/>
      <c r="C55" s="291"/>
      <c r="D55" s="280"/>
      <c r="E55" s="291"/>
      <c r="F55" s="279"/>
      <c r="G55" s="268" t="s">
        <v>657</v>
      </c>
    </row>
    <row r="56" spans="1:7" ht="84.75" customHeight="1">
      <c r="B56" s="280"/>
      <c r="D56" s="280"/>
      <c r="F56" s="280"/>
      <c r="G56" s="265" t="s">
        <v>658</v>
      </c>
    </row>
    <row r="57" spans="1:7" ht="274.5" customHeight="1">
      <c r="A57" s="263"/>
      <c r="B57" s="279"/>
      <c r="C57" s="291"/>
      <c r="D57" s="280"/>
      <c r="E57" s="291"/>
      <c r="F57" s="279"/>
      <c r="G57" s="268" t="s">
        <v>659</v>
      </c>
    </row>
    <row r="58" spans="1:7" ht="82.5" customHeight="1">
      <c r="B58" s="280"/>
      <c r="D58" s="280"/>
      <c r="F58" s="280"/>
      <c r="G58" s="265" t="s">
        <v>661</v>
      </c>
    </row>
    <row r="59" spans="1:7" ht="76.5">
      <c r="A59" s="263"/>
      <c r="B59" s="279"/>
      <c r="C59" s="291"/>
      <c r="D59" s="280"/>
      <c r="E59" s="291"/>
      <c r="F59" s="280"/>
      <c r="G59" s="300" t="s">
        <v>660</v>
      </c>
    </row>
    <row r="60" spans="1:7" ht="57" customHeight="1">
      <c r="B60" s="280"/>
      <c r="D60" s="280"/>
      <c r="F60" s="280"/>
      <c r="G60" s="265" t="s">
        <v>662</v>
      </c>
    </row>
    <row r="61" spans="1:7" ht="45.75" customHeight="1">
      <c r="A61" s="263"/>
      <c r="B61" s="279"/>
      <c r="C61" s="291"/>
      <c r="D61" s="280"/>
      <c r="E61" s="291"/>
      <c r="F61" s="280"/>
      <c r="G61" s="300" t="s">
        <v>663</v>
      </c>
    </row>
    <row r="62" spans="1:7" ht="48" customHeight="1">
      <c r="B62" s="280"/>
      <c r="D62" s="280"/>
      <c r="F62" s="280"/>
      <c r="G62" s="265" t="s">
        <v>664</v>
      </c>
    </row>
    <row r="63" spans="1:7" ht="100.5" customHeight="1">
      <c r="A63" s="263"/>
      <c r="B63" s="279"/>
      <c r="C63" s="291"/>
      <c r="D63" s="280"/>
      <c r="E63" s="291"/>
      <c r="F63" s="280"/>
      <c r="G63" s="300" t="s">
        <v>665</v>
      </c>
    </row>
    <row r="64" spans="1:7" ht="84" customHeight="1">
      <c r="B64" s="280"/>
      <c r="D64" s="280"/>
      <c r="F64" s="280"/>
      <c r="G64" s="301" t="s">
        <v>666</v>
      </c>
    </row>
    <row r="65" spans="1:7" ht="129" customHeight="1">
      <c r="A65" s="263"/>
      <c r="B65" s="279"/>
      <c r="C65" s="291"/>
      <c r="D65" s="280"/>
      <c r="E65" s="291"/>
      <c r="F65" s="280"/>
      <c r="G65" s="266" t="s">
        <v>667</v>
      </c>
    </row>
    <row r="66" spans="1:7" ht="41.25" customHeight="1">
      <c r="B66" s="280"/>
      <c r="D66" s="280"/>
      <c r="F66" s="280"/>
      <c r="G66" s="302" t="s">
        <v>668</v>
      </c>
    </row>
    <row r="67" spans="1:7" ht="36.75" customHeight="1">
      <c r="A67" s="263"/>
      <c r="B67" s="279"/>
      <c r="C67" s="291"/>
      <c r="D67" s="280"/>
      <c r="E67" s="291"/>
      <c r="F67" s="280"/>
      <c r="G67" s="266" t="s">
        <v>669</v>
      </c>
    </row>
    <row r="68" spans="1:7" ht="53.25" customHeight="1">
      <c r="A68" s="247"/>
      <c r="B68" s="280"/>
      <c r="C68" s="248"/>
      <c r="D68" s="280"/>
      <c r="E68" s="248"/>
      <c r="F68" s="280"/>
      <c r="G68" s="265" t="s">
        <v>670</v>
      </c>
    </row>
    <row r="69" spans="1:7" ht="38.25">
      <c r="A69" s="263"/>
      <c r="B69" s="279"/>
      <c r="C69" s="291"/>
      <c r="D69" s="280"/>
      <c r="E69" s="291"/>
      <c r="F69" s="280"/>
      <c r="G69" s="266" t="s">
        <v>671</v>
      </c>
    </row>
    <row r="70" spans="1:7" ht="39" customHeight="1">
      <c r="A70" s="247"/>
      <c r="B70" s="281"/>
      <c r="C70" s="248"/>
      <c r="D70" s="281"/>
      <c r="E70" s="248"/>
      <c r="F70" s="281"/>
      <c r="G70" s="265" t="s">
        <v>672</v>
      </c>
    </row>
    <row r="71" spans="1:7" ht="69.75" customHeight="1">
      <c r="A71" s="263"/>
      <c r="B71" s="279"/>
      <c r="C71" s="291"/>
      <c r="D71" s="280"/>
      <c r="E71" s="291"/>
      <c r="F71" s="280"/>
      <c r="G71" s="266" t="s">
        <v>675</v>
      </c>
    </row>
    <row r="72" spans="1:7" ht="46.5" customHeight="1">
      <c r="A72" s="247"/>
      <c r="B72" s="281"/>
      <c r="C72" s="248"/>
      <c r="D72" s="281"/>
      <c r="E72" s="248"/>
      <c r="F72" s="281"/>
      <c r="G72" s="265" t="s">
        <v>676</v>
      </c>
    </row>
    <row r="73" spans="1:7" ht="51.75" customHeight="1">
      <c r="A73" s="263"/>
      <c r="B73" s="279"/>
      <c r="C73" s="291"/>
      <c r="D73" s="280"/>
      <c r="E73" s="291"/>
      <c r="F73" s="280"/>
      <c r="G73" s="266" t="s">
        <v>677</v>
      </c>
    </row>
    <row r="74" spans="1:7" ht="126" customHeight="1">
      <c r="A74" s="247"/>
      <c r="B74" s="281"/>
      <c r="C74" s="248"/>
      <c r="D74" s="281"/>
      <c r="E74" s="248"/>
      <c r="F74" s="281"/>
      <c r="G74" s="265" t="s">
        <v>678</v>
      </c>
    </row>
    <row r="75" spans="1:7" ht="76.5">
      <c r="A75" s="263"/>
      <c r="B75" s="279"/>
      <c r="C75" s="291"/>
      <c r="D75" s="280"/>
      <c r="E75" s="291"/>
      <c r="F75" s="280"/>
      <c r="G75" s="266" t="s">
        <v>681</v>
      </c>
    </row>
    <row r="76" spans="1:7" ht="31.5" customHeight="1">
      <c r="A76" s="247"/>
      <c r="B76" s="281"/>
      <c r="C76" s="248"/>
      <c r="D76" s="281"/>
      <c r="E76" s="248"/>
      <c r="F76" s="281"/>
      <c r="G76" s="265" t="s">
        <v>682</v>
      </c>
    </row>
    <row r="77" spans="1:7" ht="114.75">
      <c r="A77" s="263"/>
      <c r="B77" s="279"/>
      <c r="C77" s="291"/>
      <c r="D77" s="280"/>
      <c r="E77" s="291"/>
      <c r="F77" s="280"/>
      <c r="G77" s="266" t="s">
        <v>683</v>
      </c>
    </row>
    <row r="78" spans="1:7" ht="25.5">
      <c r="A78" s="247"/>
      <c r="B78" s="281"/>
      <c r="C78" s="248"/>
      <c r="D78" s="281"/>
      <c r="E78" s="248"/>
      <c r="F78" s="281"/>
      <c r="G78" s="265" t="s">
        <v>684</v>
      </c>
    </row>
    <row r="79" spans="1:7" ht="51">
      <c r="A79" s="263"/>
      <c r="B79" s="279"/>
      <c r="C79" s="291"/>
      <c r="D79" s="280"/>
      <c r="E79" s="291"/>
      <c r="F79" s="280"/>
      <c r="G79" s="266" t="s">
        <v>685</v>
      </c>
    </row>
    <row r="80" spans="1:7" ht="63.75">
      <c r="A80" s="247"/>
      <c r="B80" s="281"/>
      <c r="C80" s="248"/>
      <c r="D80" s="281"/>
      <c r="E80" s="248"/>
      <c r="F80" s="281"/>
      <c r="G80" s="265" t="s">
        <v>686</v>
      </c>
    </row>
    <row r="81" spans="1:7" ht="63.75">
      <c r="A81" s="263"/>
      <c r="B81" s="279"/>
      <c r="C81" s="291"/>
      <c r="D81" s="280"/>
      <c r="E81" s="291"/>
      <c r="F81" s="280"/>
      <c r="G81" s="266" t="s">
        <v>687</v>
      </c>
    </row>
    <row r="82" spans="1:7" ht="38.25">
      <c r="A82" s="247"/>
      <c r="B82" s="281"/>
      <c r="C82" s="248"/>
      <c r="D82" s="281"/>
      <c r="E82" s="248"/>
      <c r="F82" s="281"/>
      <c r="G82" s="265" t="s">
        <v>688</v>
      </c>
    </row>
    <row r="83" spans="1:7" ht="38.25">
      <c r="A83" s="263"/>
      <c r="B83" s="279"/>
      <c r="C83" s="291"/>
      <c r="D83" s="280"/>
      <c r="E83" s="291"/>
      <c r="F83" s="280"/>
      <c r="G83" s="266" t="s">
        <v>689</v>
      </c>
    </row>
    <row r="84" spans="1:7" ht="180.75" customHeight="1">
      <c r="A84" s="247"/>
      <c r="B84" s="281"/>
      <c r="C84" s="248"/>
      <c r="D84" s="281"/>
      <c r="E84" s="248"/>
      <c r="F84" s="281"/>
      <c r="G84" s="265" t="s">
        <v>691</v>
      </c>
    </row>
    <row r="85" spans="1:7" ht="173.25" customHeight="1">
      <c r="A85" s="263"/>
      <c r="B85" s="279"/>
      <c r="C85" s="291"/>
      <c r="D85" s="280"/>
      <c r="E85" s="291"/>
      <c r="F85" s="280"/>
      <c r="G85" s="266" t="s">
        <v>692</v>
      </c>
    </row>
    <row r="86" spans="1:7" ht="38.25">
      <c r="A86" s="247"/>
      <c r="B86" s="281"/>
      <c r="C86" s="248"/>
      <c r="D86" s="281"/>
      <c r="E86" s="248"/>
      <c r="F86" s="281"/>
      <c r="G86" s="265" t="s">
        <v>693</v>
      </c>
    </row>
    <row r="87" spans="1:7" ht="51">
      <c r="A87" s="263"/>
      <c r="B87" s="279"/>
      <c r="C87" s="291"/>
      <c r="D87" s="280"/>
      <c r="E87" s="291"/>
      <c r="F87" s="280"/>
      <c r="G87" s="266" t="s">
        <v>694</v>
      </c>
    </row>
    <row r="88" spans="1:7" ht="38.25">
      <c r="A88" s="247"/>
      <c r="B88" s="281"/>
      <c r="C88" s="248"/>
      <c r="D88" s="281"/>
      <c r="E88" s="248"/>
      <c r="F88" s="281"/>
      <c r="G88" s="265" t="s">
        <v>695</v>
      </c>
    </row>
    <row r="89" spans="1:7" ht="51">
      <c r="A89" s="263"/>
      <c r="B89" s="279"/>
      <c r="C89" s="291"/>
      <c r="D89" s="280"/>
      <c r="E89" s="291"/>
      <c r="F89" s="280"/>
      <c r="G89" s="266" t="s">
        <v>696</v>
      </c>
    </row>
  </sheetData>
  <mergeCells count="6">
    <mergeCell ref="A1:C1"/>
    <mergeCell ref="E1:G1"/>
    <mergeCell ref="A3:A6"/>
    <mergeCell ref="C3:C6"/>
    <mergeCell ref="E3:E6"/>
    <mergeCell ref="G3:G6"/>
  </mergeCells>
  <pageMargins left="0.74803149606299213" right="0.74803149606299213" top="0.98425196850393704" bottom="0.98425196850393704" header="0.51181102362204722" footer="0.51181102362204722"/>
  <pageSetup paperSize="9" scale="60" fitToHeight="0" orientation="landscape" verticalDpi="4294967292" r:id="rId1"/>
</worksheet>
</file>

<file path=xl/worksheets/sheet5.xml><?xml version="1.0" encoding="utf-8"?>
<worksheet xmlns="http://schemas.openxmlformats.org/spreadsheetml/2006/main" xmlns:r="http://schemas.openxmlformats.org/officeDocument/2006/relationships">
  <sheetPr enableFormatConditionsCalculation="0">
    <tabColor rgb="FF008000"/>
    <pageSetUpPr fitToPage="1"/>
  </sheetPr>
  <dimension ref="A1:F62"/>
  <sheetViews>
    <sheetView zoomScale="90" zoomScaleNormal="90" workbookViewId="0">
      <selection activeCell="A60" sqref="A60:E60"/>
    </sheetView>
  </sheetViews>
  <sheetFormatPr defaultColWidth="11.42578125" defaultRowHeight="12.75"/>
  <cols>
    <col min="1" max="1" width="66.7109375" style="3" customWidth="1"/>
    <col min="2" max="2" width="2.140625" style="3" bestFit="1" customWidth="1"/>
    <col min="3" max="3" width="2.140625" style="3" customWidth="1"/>
    <col min="4" max="4" width="57.5703125" style="3" customWidth="1"/>
    <col min="5" max="5" width="2.140625" style="3" bestFit="1" customWidth="1"/>
    <col min="6" max="6" width="2.140625" style="3" customWidth="1"/>
    <col min="7" max="16384" width="11.42578125" style="3"/>
  </cols>
  <sheetData>
    <row r="1" spans="1:6" ht="12.75" customHeight="1">
      <c r="A1" s="324" t="s">
        <v>41</v>
      </c>
      <c r="B1" s="325"/>
      <c r="C1" s="51"/>
      <c r="D1" s="325" t="s">
        <v>48</v>
      </c>
      <c r="E1" s="325"/>
      <c r="F1" s="51"/>
    </row>
    <row r="2" spans="1:6" ht="34.5" customHeight="1" thickBot="1">
      <c r="A2" s="326"/>
      <c r="B2" s="327"/>
      <c r="C2" s="52"/>
      <c r="D2" s="327"/>
      <c r="E2" s="327"/>
      <c r="F2" s="52"/>
    </row>
    <row r="3" spans="1:6">
      <c r="A3" s="53" t="s">
        <v>42</v>
      </c>
      <c r="B3" s="76"/>
      <c r="C3" s="77"/>
      <c r="D3" s="54" t="s">
        <v>50</v>
      </c>
      <c r="E3" s="76"/>
      <c r="F3" s="77"/>
    </row>
    <row r="4" spans="1:6" ht="89.25">
      <c r="A4" s="15" t="s">
        <v>49</v>
      </c>
      <c r="B4" s="76"/>
      <c r="C4" s="77"/>
      <c r="D4" s="78" t="s">
        <v>51</v>
      </c>
      <c r="E4" s="76"/>
      <c r="F4" s="77"/>
    </row>
    <row r="5" spans="1:6">
      <c r="A5" s="79" t="s">
        <v>43</v>
      </c>
      <c r="B5" s="80">
        <v>1</v>
      </c>
      <c r="C5" s="77"/>
      <c r="D5" s="80" t="s">
        <v>52</v>
      </c>
      <c r="E5" s="80">
        <v>1</v>
      </c>
      <c r="F5" s="77"/>
    </row>
    <row r="6" spans="1:6">
      <c r="A6" s="79" t="s">
        <v>44</v>
      </c>
      <c r="B6" s="80">
        <v>2</v>
      </c>
      <c r="C6" s="77"/>
      <c r="D6" s="80" t="s">
        <v>53</v>
      </c>
      <c r="E6" s="80">
        <v>2</v>
      </c>
      <c r="F6" s="77"/>
    </row>
    <row r="7" spans="1:6">
      <c r="A7" s="79" t="s">
        <v>45</v>
      </c>
      <c r="B7" s="80">
        <v>3</v>
      </c>
      <c r="C7" s="77"/>
      <c r="D7" s="80" t="s">
        <v>54</v>
      </c>
      <c r="E7" s="80">
        <v>3</v>
      </c>
      <c r="F7" s="77"/>
    </row>
    <row r="8" spans="1:6" ht="25.5">
      <c r="A8" s="79" t="s">
        <v>47</v>
      </c>
      <c r="B8" s="80">
        <v>4</v>
      </c>
      <c r="C8" s="77"/>
      <c r="D8" s="80" t="s">
        <v>55</v>
      </c>
      <c r="E8" s="80">
        <v>4</v>
      </c>
      <c r="F8" s="77"/>
    </row>
    <row r="9" spans="1:6">
      <c r="A9" s="79" t="s">
        <v>46</v>
      </c>
      <c r="B9" s="80">
        <v>5</v>
      </c>
      <c r="C9" s="77"/>
      <c r="D9" s="80" t="s">
        <v>56</v>
      </c>
      <c r="E9" s="80">
        <v>5</v>
      </c>
      <c r="F9" s="77"/>
    </row>
    <row r="10" spans="1:6">
      <c r="A10" s="81"/>
      <c r="B10" s="82"/>
      <c r="C10" s="82"/>
      <c r="D10" s="82"/>
      <c r="E10" s="82"/>
      <c r="F10" s="82"/>
    </row>
    <row r="11" spans="1:6">
      <c r="A11" s="54" t="s">
        <v>57</v>
      </c>
      <c r="B11" s="76"/>
      <c r="C11" s="82"/>
      <c r="D11" s="54" t="s">
        <v>58</v>
      </c>
      <c r="E11" s="76"/>
      <c r="F11" s="82"/>
    </row>
    <row r="12" spans="1:6" ht="76.5">
      <c r="A12" s="17" t="s">
        <v>59</v>
      </c>
      <c r="B12" s="76"/>
      <c r="C12" s="82"/>
      <c r="D12" s="17" t="s">
        <v>100</v>
      </c>
      <c r="E12" s="76"/>
      <c r="F12" s="82"/>
    </row>
    <row r="13" spans="1:6">
      <c r="A13" s="55" t="s">
        <v>481</v>
      </c>
      <c r="B13" s="80">
        <v>1</v>
      </c>
      <c r="C13" s="82"/>
      <c r="D13" s="80" t="s">
        <v>61</v>
      </c>
      <c r="E13" s="80">
        <v>1</v>
      </c>
      <c r="F13" s="82"/>
    </row>
    <row r="14" spans="1:6">
      <c r="A14" s="55" t="s">
        <v>484</v>
      </c>
      <c r="B14" s="80">
        <v>2</v>
      </c>
      <c r="C14" s="82"/>
      <c r="D14" s="55" t="s">
        <v>492</v>
      </c>
      <c r="E14" s="80">
        <v>5</v>
      </c>
      <c r="F14" s="82"/>
    </row>
    <row r="15" spans="1:6">
      <c r="A15" s="55" t="s">
        <v>482</v>
      </c>
      <c r="B15" s="80">
        <v>3</v>
      </c>
      <c r="C15" s="82"/>
      <c r="D15" s="80"/>
      <c r="E15" s="80"/>
      <c r="F15" s="82"/>
    </row>
    <row r="16" spans="1:6">
      <c r="A16" s="55" t="s">
        <v>483</v>
      </c>
      <c r="B16" s="80">
        <v>4</v>
      </c>
      <c r="C16" s="82"/>
      <c r="D16" s="80"/>
      <c r="E16" s="80"/>
      <c r="F16" s="82"/>
    </row>
    <row r="17" spans="1:6">
      <c r="A17" s="80" t="s">
        <v>60</v>
      </c>
      <c r="B17" s="80">
        <v>5</v>
      </c>
      <c r="C17" s="82"/>
      <c r="D17"/>
      <c r="E17" s="80"/>
      <c r="F17" s="82"/>
    </row>
    <row r="18" spans="1:6">
      <c r="A18" s="82"/>
      <c r="B18" s="82"/>
      <c r="C18" s="82"/>
      <c r="D18" s="82"/>
      <c r="E18" s="82"/>
      <c r="F18" s="82"/>
    </row>
    <row r="19" spans="1:6">
      <c r="A19" s="54" t="s">
        <v>63</v>
      </c>
      <c r="B19" s="76"/>
      <c r="C19" s="82"/>
      <c r="D19" s="54" t="s">
        <v>64</v>
      </c>
      <c r="E19" s="76"/>
      <c r="F19" s="82"/>
    </row>
    <row r="20" spans="1:6" ht="38.25">
      <c r="A20" s="17" t="s">
        <v>65</v>
      </c>
      <c r="B20" s="76"/>
      <c r="C20" s="82"/>
      <c r="D20" s="17" t="s">
        <v>511</v>
      </c>
      <c r="E20" s="76"/>
      <c r="F20" s="82"/>
    </row>
    <row r="21" spans="1:6">
      <c r="A21" s="80" t="s">
        <v>66</v>
      </c>
      <c r="B21" s="80">
        <v>1</v>
      </c>
      <c r="C21" s="82"/>
      <c r="D21" s="80" t="s">
        <v>61</v>
      </c>
      <c r="E21" s="80">
        <v>1</v>
      </c>
      <c r="F21" s="82"/>
    </row>
    <row r="22" spans="1:6">
      <c r="A22" s="212" t="s">
        <v>485</v>
      </c>
      <c r="B22" s="80">
        <v>2</v>
      </c>
      <c r="C22" s="82"/>
      <c r="D22" s="233" t="s">
        <v>512</v>
      </c>
      <c r="E22" s="80">
        <v>2</v>
      </c>
      <c r="F22" s="82"/>
    </row>
    <row r="23" spans="1:6">
      <c r="A23" s="80" t="s">
        <v>150</v>
      </c>
      <c r="B23" s="80">
        <v>3</v>
      </c>
      <c r="C23" s="82"/>
      <c r="D23" s="233" t="s">
        <v>515</v>
      </c>
      <c r="E23" s="80">
        <v>3</v>
      </c>
      <c r="F23" s="82"/>
    </row>
    <row r="24" spans="1:6">
      <c r="A24" s="212" t="s">
        <v>486</v>
      </c>
      <c r="B24" s="80">
        <v>4</v>
      </c>
      <c r="C24" s="82"/>
      <c r="D24" s="233" t="s">
        <v>514</v>
      </c>
      <c r="E24" s="80">
        <v>4</v>
      </c>
      <c r="F24" s="82"/>
    </row>
    <row r="25" spans="1:6">
      <c r="A25" s="80" t="s">
        <v>151</v>
      </c>
      <c r="B25" s="80">
        <v>5</v>
      </c>
      <c r="C25" s="82"/>
      <c r="D25" s="233" t="s">
        <v>513</v>
      </c>
      <c r="E25" s="83">
        <v>5</v>
      </c>
      <c r="F25" s="82"/>
    </row>
    <row r="26" spans="1:6">
      <c r="A26" s="82"/>
      <c r="B26" s="82"/>
      <c r="C26" s="82"/>
      <c r="D26" s="82"/>
      <c r="E26" s="82"/>
      <c r="F26" s="82"/>
    </row>
    <row r="27" spans="1:6">
      <c r="A27" s="54" t="s">
        <v>67</v>
      </c>
      <c r="B27" s="76"/>
      <c r="C27" s="82"/>
      <c r="D27" s="54" t="s">
        <v>68</v>
      </c>
      <c r="E27" s="76"/>
      <c r="F27" s="82"/>
    </row>
    <row r="28" spans="1:6" ht="51">
      <c r="A28" s="17" t="s">
        <v>69</v>
      </c>
      <c r="B28" s="76"/>
      <c r="C28" s="82"/>
      <c r="D28" s="17" t="s">
        <v>72</v>
      </c>
      <c r="E28" s="76"/>
      <c r="F28" s="82"/>
    </row>
    <row r="29" spans="1:6">
      <c r="A29" s="80" t="s">
        <v>70</v>
      </c>
      <c r="B29" s="80">
        <v>1</v>
      </c>
      <c r="C29" s="82"/>
      <c r="D29" s="80" t="s">
        <v>73</v>
      </c>
      <c r="E29" s="80">
        <v>1</v>
      </c>
      <c r="F29" s="82"/>
    </row>
    <row r="30" spans="1:6" ht="25.5">
      <c r="A30" s="213" t="s">
        <v>487</v>
      </c>
      <c r="B30" s="80">
        <v>2</v>
      </c>
      <c r="C30" s="82"/>
      <c r="D30" s="80" t="s">
        <v>74</v>
      </c>
      <c r="E30" s="80">
        <v>2</v>
      </c>
      <c r="F30" s="82"/>
    </row>
    <row r="31" spans="1:6" ht="25.5">
      <c r="A31" s="213" t="s">
        <v>488</v>
      </c>
      <c r="B31" s="80">
        <v>3</v>
      </c>
      <c r="C31" s="82"/>
      <c r="D31" s="213" t="s">
        <v>508</v>
      </c>
      <c r="E31" s="80">
        <v>3</v>
      </c>
      <c r="F31" s="82"/>
    </row>
    <row r="32" spans="1:6" ht="25.5">
      <c r="A32" s="214" t="s">
        <v>489</v>
      </c>
      <c r="B32" s="80">
        <v>4</v>
      </c>
      <c r="C32" s="82"/>
      <c r="D32" s="233" t="s">
        <v>509</v>
      </c>
      <c r="E32" s="80">
        <v>4</v>
      </c>
      <c r="F32" s="82"/>
    </row>
    <row r="33" spans="1:6" ht="25.5">
      <c r="A33" s="86" t="s">
        <v>71</v>
      </c>
      <c r="B33" s="80">
        <v>5</v>
      </c>
      <c r="C33" s="82"/>
      <c r="D33" s="233" t="s">
        <v>510</v>
      </c>
      <c r="E33" s="80">
        <v>5</v>
      </c>
      <c r="F33" s="82"/>
    </row>
    <row r="34" spans="1:6">
      <c r="A34" s="82"/>
      <c r="B34" s="82"/>
      <c r="C34" s="82"/>
      <c r="D34" s="82"/>
      <c r="E34" s="82"/>
      <c r="F34" s="82"/>
    </row>
    <row r="35" spans="1:6">
      <c r="A35" s="54" t="s">
        <v>75</v>
      </c>
      <c r="B35" s="76"/>
      <c r="C35" s="82"/>
      <c r="D35" s="323"/>
      <c r="E35" s="323"/>
      <c r="F35" s="323"/>
    </row>
    <row r="36" spans="1:6" ht="51">
      <c r="A36" s="17" t="s">
        <v>76</v>
      </c>
      <c r="B36" s="76"/>
      <c r="C36" s="82"/>
      <c r="D36" s="323"/>
      <c r="E36" s="323"/>
      <c r="F36" s="323"/>
    </row>
    <row r="37" spans="1:6">
      <c r="A37" s="80" t="s">
        <v>61</v>
      </c>
      <c r="B37" s="80">
        <v>1</v>
      </c>
      <c r="C37" s="82"/>
      <c r="D37" s="323"/>
      <c r="E37" s="323"/>
      <c r="F37" s="323"/>
    </row>
    <row r="38" spans="1:6">
      <c r="A38" s="80" t="s">
        <v>62</v>
      </c>
      <c r="B38" s="80">
        <v>5</v>
      </c>
      <c r="C38" s="82"/>
      <c r="D38" s="323"/>
      <c r="E38" s="323"/>
      <c r="F38" s="323"/>
    </row>
    <row r="39" spans="1:6">
      <c r="A39" s="82"/>
      <c r="B39" s="82"/>
      <c r="C39" s="82"/>
      <c r="D39" s="245"/>
      <c r="E39" s="245"/>
      <c r="F39" s="245"/>
    </row>
    <row r="40" spans="1:6">
      <c r="A40" s="54" t="s">
        <v>102</v>
      </c>
      <c r="B40" s="17"/>
      <c r="C40" s="82"/>
      <c r="D40" s="245"/>
      <c r="E40" s="245"/>
      <c r="F40" s="245"/>
    </row>
    <row r="41" spans="1:6" ht="25.5">
      <c r="A41" s="17" t="s">
        <v>77</v>
      </c>
      <c r="B41" s="17"/>
      <c r="C41" s="82"/>
      <c r="D41" s="245"/>
      <c r="E41" s="245"/>
      <c r="F41" s="245"/>
    </row>
    <row r="42" spans="1:6">
      <c r="A42" s="55" t="s">
        <v>490</v>
      </c>
      <c r="B42" s="80">
        <v>1</v>
      </c>
      <c r="C42" s="82"/>
      <c r="D42" s="245"/>
      <c r="E42" s="245"/>
      <c r="F42" s="245"/>
    </row>
    <row r="43" spans="1:6">
      <c r="A43" s="80" t="s">
        <v>79</v>
      </c>
      <c r="B43" s="80">
        <v>2</v>
      </c>
      <c r="C43" s="82"/>
      <c r="D43" s="245"/>
      <c r="E43" s="245"/>
      <c r="F43" s="245"/>
    </row>
    <row r="44" spans="1:6">
      <c r="A44" s="55" t="s">
        <v>491</v>
      </c>
      <c r="B44" s="80">
        <v>3</v>
      </c>
      <c r="C44" s="82"/>
      <c r="D44" s="245"/>
      <c r="E44" s="245"/>
      <c r="F44" s="245"/>
    </row>
    <row r="45" spans="1:6">
      <c r="A45" s="80" t="s">
        <v>152</v>
      </c>
      <c r="B45" s="80">
        <v>4</v>
      </c>
      <c r="C45" s="82"/>
      <c r="D45" s="245"/>
      <c r="E45" s="245"/>
      <c r="F45" s="245"/>
    </row>
    <row r="46" spans="1:6">
      <c r="A46" s="80" t="s">
        <v>78</v>
      </c>
      <c r="B46" s="80">
        <v>5</v>
      </c>
      <c r="C46" s="82"/>
      <c r="D46" s="245"/>
      <c r="E46" s="245"/>
      <c r="F46" s="245"/>
    </row>
    <row r="47" spans="1:6">
      <c r="A47" s="56"/>
      <c r="B47" s="55"/>
      <c r="C47" s="16"/>
      <c r="D47" s="244"/>
      <c r="E47" s="244"/>
      <c r="F47" s="244"/>
    </row>
    <row r="48" spans="1:6" ht="13.5" thickBot="1">
      <c r="A48" s="56"/>
      <c r="B48" s="55"/>
      <c r="C48" s="16"/>
      <c r="D48" s="244"/>
      <c r="E48" s="244"/>
      <c r="F48" s="244"/>
    </row>
    <row r="49" spans="1:6" ht="12.75" customHeight="1">
      <c r="A49" s="57" t="s">
        <v>80</v>
      </c>
      <c r="B49" s="58"/>
      <c r="C49" s="58"/>
      <c r="D49" s="58"/>
      <c r="E49" s="58"/>
      <c r="F49" s="59"/>
    </row>
    <row r="50" spans="1:6">
      <c r="A50" s="60" t="s">
        <v>81</v>
      </c>
      <c r="B50" s="5"/>
      <c r="C50" s="5"/>
      <c r="D50" s="5"/>
      <c r="E50" s="5"/>
      <c r="F50" s="61"/>
    </row>
    <row r="51" spans="1:6">
      <c r="A51" s="60" t="s">
        <v>82</v>
      </c>
      <c r="B51" s="5"/>
      <c r="C51" s="5"/>
      <c r="D51" s="5"/>
      <c r="E51" s="5"/>
      <c r="F51" s="61"/>
    </row>
    <row r="52" spans="1:6" ht="54" customHeight="1" thickBot="1">
      <c r="A52" s="334" t="s">
        <v>83</v>
      </c>
      <c r="B52" s="335"/>
      <c r="C52" s="335"/>
      <c r="D52" s="335"/>
      <c r="E52" s="335"/>
      <c r="F52" s="336"/>
    </row>
    <row r="53" spans="1:6">
      <c r="A53" s="62" t="s">
        <v>84</v>
      </c>
      <c r="B53" s="63"/>
      <c r="C53" s="16"/>
      <c r="D53" s="64" t="s">
        <v>91</v>
      </c>
      <c r="E53" s="63"/>
      <c r="F53" s="19"/>
    </row>
    <row r="54" spans="1:6">
      <c r="A54" s="65" t="s">
        <v>85</v>
      </c>
      <c r="B54" s="66">
        <v>0</v>
      </c>
      <c r="C54" s="16"/>
      <c r="D54" s="67" t="s">
        <v>94</v>
      </c>
      <c r="E54" s="66">
        <v>0</v>
      </c>
      <c r="F54" s="19"/>
    </row>
    <row r="55" spans="1:6">
      <c r="A55" s="65" t="s">
        <v>86</v>
      </c>
      <c r="B55" s="66">
        <v>1</v>
      </c>
      <c r="C55" s="16"/>
      <c r="D55" s="67" t="s">
        <v>95</v>
      </c>
      <c r="E55" s="66">
        <v>1</v>
      </c>
      <c r="F55" s="19"/>
    </row>
    <row r="56" spans="1:6">
      <c r="A56" s="65" t="s">
        <v>87</v>
      </c>
      <c r="B56" s="66">
        <v>2</v>
      </c>
      <c r="C56" s="16"/>
      <c r="D56" s="67" t="s">
        <v>96</v>
      </c>
      <c r="E56" s="66">
        <v>2</v>
      </c>
      <c r="F56" s="19"/>
    </row>
    <row r="57" spans="1:6">
      <c r="A57" s="65" t="s">
        <v>88</v>
      </c>
      <c r="B57" s="66">
        <v>3</v>
      </c>
      <c r="C57" s="16"/>
      <c r="D57" s="67" t="s">
        <v>97</v>
      </c>
      <c r="E57" s="66">
        <v>3</v>
      </c>
      <c r="F57" s="19"/>
    </row>
    <row r="58" spans="1:6">
      <c r="A58" s="65" t="s">
        <v>89</v>
      </c>
      <c r="B58" s="66">
        <v>4</v>
      </c>
      <c r="C58" s="16"/>
      <c r="D58" s="67" t="s">
        <v>98</v>
      </c>
      <c r="E58" s="66">
        <v>4</v>
      </c>
      <c r="F58" s="19"/>
    </row>
    <row r="59" spans="1:6">
      <c r="A59" s="68" t="s">
        <v>90</v>
      </c>
      <c r="B59" s="69">
        <v>5</v>
      </c>
      <c r="C59" s="16"/>
      <c r="D59" s="70" t="s">
        <v>99</v>
      </c>
      <c r="E59" s="69">
        <v>5</v>
      </c>
      <c r="F59" s="19"/>
    </row>
    <row r="60" spans="1:6" ht="23.1" customHeight="1">
      <c r="A60" s="328" t="s">
        <v>92</v>
      </c>
      <c r="B60" s="329"/>
      <c r="C60" s="329"/>
      <c r="D60" s="329"/>
      <c r="E60" s="330"/>
      <c r="F60" s="19"/>
    </row>
    <row r="61" spans="1:6" ht="23.1" customHeight="1">
      <c r="A61" s="331" t="s">
        <v>93</v>
      </c>
      <c r="B61" s="332"/>
      <c r="C61" s="332"/>
      <c r="D61" s="332"/>
      <c r="E61" s="333"/>
      <c r="F61" s="19"/>
    </row>
    <row r="62" spans="1:6" ht="13.5" thickBot="1">
      <c r="A62" s="21"/>
      <c r="B62" s="18"/>
      <c r="C62" s="18"/>
      <c r="D62" s="18"/>
      <c r="E62" s="18"/>
      <c r="F62" s="22"/>
    </row>
  </sheetData>
  <mergeCells count="6">
    <mergeCell ref="D35:F38"/>
    <mergeCell ref="A1:B2"/>
    <mergeCell ref="D1:E2"/>
    <mergeCell ref="A60:E60"/>
    <mergeCell ref="A61:E61"/>
    <mergeCell ref="A52:F52"/>
  </mergeCells>
  <phoneticPr fontId="26" type="noConversion"/>
  <pageMargins left="0.23622047244094491" right="0.23622047244094491" top="0.74803149606299213" bottom="0.74803149606299213" header="0.31496062992125984" footer="0.31496062992125984"/>
  <pageSetup paperSize="9" scale="52" orientation="portrait" horizontalDpi="4294967292" verticalDpi="4294967292" r:id="rId1"/>
</worksheet>
</file>

<file path=xl/worksheets/sheet6.xml><?xml version="1.0" encoding="utf-8"?>
<worksheet xmlns="http://schemas.openxmlformats.org/spreadsheetml/2006/main" xmlns:r="http://schemas.openxmlformats.org/officeDocument/2006/relationships">
  <sheetPr>
    <tabColor rgb="FFFF0000"/>
    <pageSetUpPr fitToPage="1"/>
  </sheetPr>
  <dimension ref="A1:O90"/>
  <sheetViews>
    <sheetView zoomScaleNormal="100" zoomScaleSheetLayoutView="90" zoomScalePageLayoutView="90" workbookViewId="0">
      <pane ySplit="2" topLeftCell="A18" activePane="bottomLeft" state="frozen"/>
      <selection pane="bottomLeft" activeCell="P19" sqref="A17:P28"/>
    </sheetView>
  </sheetViews>
  <sheetFormatPr defaultColWidth="10.85546875" defaultRowHeight="20.25" outlineLevelRow="1"/>
  <cols>
    <col min="1" max="1" width="9.28515625" style="4" customWidth="1"/>
    <col min="2" max="2" width="9.85546875" style="4" customWidth="1"/>
    <col min="3" max="3" width="11.140625" style="4" customWidth="1"/>
    <col min="4" max="4" width="42" style="4" customWidth="1"/>
    <col min="5" max="5" width="33.5703125" style="175" customWidth="1"/>
    <col min="6" max="6" width="25.7109375" style="4" customWidth="1"/>
    <col min="7" max="7" width="30.140625" style="4" customWidth="1"/>
    <col min="8" max="8" width="32.28515625" style="1" customWidth="1"/>
    <col min="9" max="9" width="33.85546875" style="4" customWidth="1"/>
    <col min="10" max="11" width="30.5703125" style="4" customWidth="1"/>
    <col min="12" max="12" width="20.7109375" style="4" customWidth="1"/>
    <col min="13" max="13" width="19.28515625" style="4" customWidth="1"/>
    <col min="14" max="14" width="22" style="4" customWidth="1"/>
    <col min="15" max="15" width="3.28515625" style="42" customWidth="1"/>
    <col min="16" max="16384" width="10.85546875" style="4"/>
  </cols>
  <sheetData>
    <row r="1" spans="1:15" s="42" customFormat="1" ht="18" customHeight="1">
      <c r="A1" s="23" t="s">
        <v>127</v>
      </c>
      <c r="B1" s="37"/>
      <c r="C1" s="37"/>
      <c r="D1" s="37"/>
      <c r="E1" s="170"/>
      <c r="F1" s="37"/>
      <c r="G1" s="37"/>
      <c r="H1" s="190"/>
      <c r="I1" s="37"/>
      <c r="J1" s="37"/>
      <c r="K1" s="37"/>
      <c r="L1" s="37"/>
      <c r="M1" s="37"/>
      <c r="N1" s="37"/>
      <c r="O1" s="37"/>
    </row>
    <row r="2" spans="1:15" s="45" customFormat="1" ht="27" customHeight="1">
      <c r="A2" s="26" t="str">
        <f>'Aree di rischio per processi'!B2</f>
        <v>A) Acquisizione e progressione del personale</v>
      </c>
      <c r="B2" s="43"/>
      <c r="C2" s="43"/>
      <c r="D2" s="43"/>
      <c r="E2" s="171"/>
      <c r="F2" s="43"/>
      <c r="G2" s="44" t="s">
        <v>149</v>
      </c>
      <c r="H2" s="191"/>
      <c r="I2" s="38"/>
      <c r="J2" s="38"/>
      <c r="K2" s="38"/>
      <c r="L2" s="38"/>
      <c r="M2" s="38"/>
      <c r="N2" s="38"/>
      <c r="O2" s="37"/>
    </row>
    <row r="3" spans="1:15" ht="30.75" customHeight="1">
      <c r="A3" s="341" t="str">
        <f>'Aree di rischio per processi'!A7</f>
        <v>A.01 Reclutamento di personale a tempo indeterminato, determinato e progressioni verticali</v>
      </c>
      <c r="B3" s="342"/>
      <c r="C3" s="342"/>
      <c r="D3" s="342"/>
      <c r="E3" s="187"/>
      <c r="F3" s="187"/>
      <c r="G3" s="47" t="str">
        <f>IF(C6=0,"--",IF(C6&lt;10,"Basso",IF(C6&lt;18,"Medio",IF(C6&lt;25.1,"Alto",""))))</f>
        <v>Basso</v>
      </c>
      <c r="H3" s="192">
        <f>C6</f>
        <v>2.916666666666667</v>
      </c>
      <c r="I3" s="30"/>
      <c r="J3" s="30"/>
      <c r="K3" s="30"/>
      <c r="L3" s="30"/>
      <c r="M3" s="30"/>
      <c r="N3" s="30"/>
      <c r="O3" s="37"/>
    </row>
    <row r="4" spans="1:15" ht="51.95" customHeight="1" outlineLevel="1">
      <c r="A4" s="343" t="str">
        <f>A3</f>
        <v>A.01 Reclutamento di personale a tempo indeterminato, determinato e progressioni verticali</v>
      </c>
      <c r="B4" s="346" t="s">
        <v>134</v>
      </c>
      <c r="C4" s="347"/>
      <c r="D4" s="146" t="s">
        <v>298</v>
      </c>
      <c r="E4" s="14" t="s">
        <v>274</v>
      </c>
      <c r="F4" s="146" t="s">
        <v>273</v>
      </c>
      <c r="G4" s="184" t="s">
        <v>0</v>
      </c>
      <c r="H4" s="350" t="s">
        <v>422</v>
      </c>
      <c r="I4" s="337"/>
      <c r="J4" s="353" t="s">
        <v>423</v>
      </c>
      <c r="K4" s="337"/>
      <c r="L4" s="358" t="s">
        <v>157</v>
      </c>
      <c r="M4" s="358" t="s">
        <v>158</v>
      </c>
      <c r="N4" s="337" t="s">
        <v>133</v>
      </c>
      <c r="O4" s="37"/>
    </row>
    <row r="5" spans="1:15" ht="24.75" customHeight="1" outlineLevel="1">
      <c r="A5" s="344"/>
      <c r="B5" s="348"/>
      <c r="C5" s="349"/>
      <c r="D5" s="28" t="s">
        <v>425</v>
      </c>
      <c r="E5" s="28" t="s">
        <v>420</v>
      </c>
      <c r="F5" s="28" t="s">
        <v>421</v>
      </c>
      <c r="G5" s="28" t="s">
        <v>420</v>
      </c>
      <c r="H5" s="39" t="s">
        <v>2</v>
      </c>
      <c r="I5" s="39" t="s">
        <v>3</v>
      </c>
      <c r="J5" s="39" t="s">
        <v>2</v>
      </c>
      <c r="K5" s="39" t="s">
        <v>3</v>
      </c>
      <c r="L5" s="350"/>
      <c r="M5" s="350"/>
      <c r="N5" s="337"/>
      <c r="O5" s="37"/>
    </row>
    <row r="6" spans="1:15" ht="108" customHeight="1" outlineLevel="1">
      <c r="A6" s="344"/>
      <c r="B6" s="176" t="s">
        <v>155</v>
      </c>
      <c r="C6" s="338">
        <f>B7*B9</f>
        <v>2.916666666666667</v>
      </c>
      <c r="D6" s="48" t="s">
        <v>245</v>
      </c>
      <c r="E6" s="144" t="s">
        <v>344</v>
      </c>
      <c r="F6" s="141" t="str">
        <f>VLOOKUP(E6,'Catalogo rischi'!$A$10:$B$31,2,FALSE)</f>
        <v>CR.1 Pilotamento delle procedure</v>
      </c>
      <c r="G6" s="162" t="s">
        <v>132</v>
      </c>
      <c r="H6" s="143" t="s">
        <v>404</v>
      </c>
      <c r="I6" s="48" t="s">
        <v>412</v>
      </c>
      <c r="J6" s="48" t="s">
        <v>381</v>
      </c>
      <c r="K6" s="48" t="s">
        <v>379</v>
      </c>
      <c r="L6" s="141" t="s">
        <v>702</v>
      </c>
      <c r="M6" s="141" t="s">
        <v>707</v>
      </c>
      <c r="N6" s="12" t="s">
        <v>703</v>
      </c>
      <c r="O6" s="37"/>
    </row>
    <row r="7" spans="1:15" ht="108" customHeight="1" outlineLevel="1">
      <c r="A7" s="344"/>
      <c r="B7" s="177">
        <f>SUM(A!B6:B47)/6</f>
        <v>2.3333333333333335</v>
      </c>
      <c r="C7" s="339"/>
      <c r="D7" s="12" t="s">
        <v>246</v>
      </c>
      <c r="E7" s="144" t="s">
        <v>384</v>
      </c>
      <c r="F7" s="141" t="str">
        <f>VLOOKUP(E7,'Catalogo rischi'!$A$10:$B$31,2,FALSE)</f>
        <v>CR.1 Pilotamento delle procedure</v>
      </c>
      <c r="G7" s="162" t="s">
        <v>130</v>
      </c>
      <c r="H7" s="143" t="s">
        <v>405</v>
      </c>
      <c r="I7" s="48" t="s">
        <v>411</v>
      </c>
      <c r="J7" s="48" t="s">
        <v>381</v>
      </c>
      <c r="K7" s="48" t="s">
        <v>250</v>
      </c>
      <c r="L7" s="141" t="s">
        <v>702</v>
      </c>
      <c r="M7" s="141" t="s">
        <v>708</v>
      </c>
      <c r="N7" s="85" t="s">
        <v>857</v>
      </c>
      <c r="O7" s="37"/>
    </row>
    <row r="8" spans="1:15" ht="81.75" customHeight="1" outlineLevel="1">
      <c r="A8" s="344"/>
      <c r="B8" s="178" t="s">
        <v>101</v>
      </c>
      <c r="C8" s="339"/>
      <c r="D8" s="48" t="s">
        <v>247</v>
      </c>
      <c r="E8" s="144" t="s">
        <v>326</v>
      </c>
      <c r="F8" s="141" t="str">
        <f>VLOOKUP(E8,'Catalogo rischi'!$A$10:$B$31,2,FALSE)</f>
        <v>CR.5 Elusione delle procedure di svolgimento dell'attività e di controllo</v>
      </c>
      <c r="G8" s="162" t="s">
        <v>130</v>
      </c>
      <c r="H8" s="143" t="s">
        <v>405</v>
      </c>
      <c r="I8" s="48" t="s">
        <v>411</v>
      </c>
      <c r="J8" s="48" t="s">
        <v>388</v>
      </c>
      <c r="K8" s="48" t="s">
        <v>250</v>
      </c>
      <c r="L8" s="141" t="s">
        <v>702</v>
      </c>
      <c r="M8" s="141" t="s">
        <v>834</v>
      </c>
      <c r="N8" s="162" t="s">
        <v>858</v>
      </c>
      <c r="O8" s="37"/>
    </row>
    <row r="9" spans="1:15" ht="83.25" customHeight="1" outlineLevel="1">
      <c r="A9" s="344"/>
      <c r="B9" s="178">
        <f>SUM(A!E6:E34)/4</f>
        <v>1.25</v>
      </c>
      <c r="C9" s="339"/>
      <c r="D9" s="141" t="s">
        <v>253</v>
      </c>
      <c r="E9" s="144" t="s">
        <v>363</v>
      </c>
      <c r="F9" s="141" t="str">
        <f>VLOOKUP(E9,'Catalogo rischi'!$A$10:$B$31,2,FALSE)</f>
        <v>CR.1 Pilotamento delle procedure</v>
      </c>
      <c r="G9" s="162" t="s">
        <v>130</v>
      </c>
      <c r="H9" s="143" t="s">
        <v>406</v>
      </c>
      <c r="I9" s="48" t="s">
        <v>413</v>
      </c>
      <c r="J9" s="48"/>
      <c r="K9" s="48" t="s">
        <v>379</v>
      </c>
      <c r="L9" s="141" t="s">
        <v>702</v>
      </c>
      <c r="M9" s="141" t="s">
        <v>709</v>
      </c>
      <c r="N9" s="162" t="s">
        <v>704</v>
      </c>
      <c r="O9" s="37"/>
    </row>
    <row r="10" spans="1:15" ht="81" customHeight="1" outlineLevel="1">
      <c r="A10" s="355"/>
      <c r="B10" s="217"/>
      <c r="C10" s="354"/>
      <c r="D10" s="48" t="s">
        <v>248</v>
      </c>
      <c r="E10" s="144" t="s">
        <v>364</v>
      </c>
      <c r="F10" s="141" t="str">
        <f>VLOOKUP(E10,'Catalogo rischi'!$A$10:$B$31,2,FALSE)</f>
        <v>CR.6 Uso improprio o distorto della discrezionalità</v>
      </c>
      <c r="G10" s="162" t="s">
        <v>130</v>
      </c>
      <c r="H10" s="143" t="s">
        <v>389</v>
      </c>
      <c r="I10" s="48" t="s">
        <v>429</v>
      </c>
      <c r="J10" s="48"/>
      <c r="K10" s="48" t="s">
        <v>382</v>
      </c>
      <c r="L10" s="141" t="s">
        <v>702</v>
      </c>
      <c r="M10" s="141" t="s">
        <v>835</v>
      </c>
      <c r="N10" s="162" t="s">
        <v>705</v>
      </c>
      <c r="O10" s="37"/>
    </row>
    <row r="11" spans="1:15" ht="70.5" customHeight="1" outlineLevel="1">
      <c r="A11" s="355"/>
      <c r="B11" s="215"/>
      <c r="C11" s="354"/>
      <c r="D11" s="141" t="s">
        <v>249</v>
      </c>
      <c r="E11" s="144" t="s">
        <v>326</v>
      </c>
      <c r="F11" s="141" t="str">
        <f>VLOOKUP(E11,'Catalogo rischi'!$A$10:$B$31,2,FALSE)</f>
        <v>CR.5 Elusione delle procedure di svolgimento dell'attività e di controllo</v>
      </c>
      <c r="G11" s="162" t="s">
        <v>130</v>
      </c>
      <c r="H11" s="143" t="s">
        <v>398</v>
      </c>
      <c r="I11" s="48" t="s">
        <v>415</v>
      </c>
      <c r="J11" s="48" t="s">
        <v>401</v>
      </c>
      <c r="K11" s="48" t="s">
        <v>250</v>
      </c>
      <c r="L11" s="141" t="s">
        <v>702</v>
      </c>
      <c r="M11" s="141" t="s">
        <v>836</v>
      </c>
      <c r="N11" s="162" t="s">
        <v>706</v>
      </c>
      <c r="O11" s="37"/>
    </row>
    <row r="12" spans="1:15" ht="18" customHeight="1" outlineLevel="1">
      <c r="A12" s="355"/>
      <c r="B12" s="216"/>
      <c r="C12" s="354"/>
      <c r="D12" s="48"/>
      <c r="E12" s="172"/>
      <c r="F12" s="48"/>
      <c r="G12" s="48"/>
      <c r="H12" s="193"/>
      <c r="I12" s="48"/>
      <c r="J12" s="48"/>
      <c r="K12" s="48"/>
      <c r="L12" s="48"/>
      <c r="M12" s="48"/>
      <c r="N12" s="12"/>
      <c r="O12" s="37"/>
    </row>
    <row r="13" spans="1:15" ht="18" customHeight="1" outlineLevel="1">
      <c r="A13" s="344"/>
      <c r="B13" s="71"/>
      <c r="C13" s="339"/>
      <c r="D13" s="48"/>
      <c r="E13" s="172"/>
      <c r="F13" s="48"/>
      <c r="G13" s="48"/>
      <c r="H13" s="193"/>
      <c r="I13" s="48"/>
      <c r="J13" s="48"/>
      <c r="K13" s="48"/>
      <c r="L13" s="48"/>
      <c r="M13" s="48"/>
      <c r="N13" s="12"/>
      <c r="O13" s="37"/>
    </row>
    <row r="14" spans="1:15" ht="18" customHeight="1" outlineLevel="1">
      <c r="A14" s="345"/>
      <c r="B14" s="155"/>
      <c r="C14" s="340"/>
      <c r="D14" s="48"/>
      <c r="E14" s="172"/>
      <c r="F14" s="48"/>
      <c r="G14" s="48"/>
      <c r="H14" s="193"/>
      <c r="I14" s="48"/>
      <c r="J14" s="48"/>
      <c r="K14" s="48"/>
      <c r="L14" s="48"/>
      <c r="M14" s="48"/>
      <c r="N14" s="12"/>
      <c r="O14" s="37"/>
    </row>
    <row r="15" spans="1:15">
      <c r="A15" s="30"/>
      <c r="B15" s="30"/>
      <c r="C15" s="30"/>
      <c r="D15" s="30"/>
      <c r="E15" s="173"/>
      <c r="F15" s="30"/>
      <c r="G15" s="30"/>
      <c r="H15" s="194"/>
      <c r="I15" s="30"/>
      <c r="J15" s="30"/>
      <c r="K15" s="30"/>
      <c r="L15" s="30"/>
      <c r="M15" s="30"/>
      <c r="N15" s="30"/>
      <c r="O15" s="37"/>
    </row>
    <row r="16" spans="1:15" ht="54.75" customHeight="1">
      <c r="A16" s="341" t="str">
        <f>'Aree di rischio per processi'!A8</f>
        <v>A.02 Progressioni economiche di carriera</v>
      </c>
      <c r="B16" s="342"/>
      <c r="C16" s="342"/>
      <c r="D16" s="342"/>
      <c r="E16" s="187"/>
      <c r="F16" s="187"/>
      <c r="G16" s="47" t="str">
        <f>IF(C19=0,"--",IF(C19&lt;10,"Basso",IF(C19&lt;18,"Medio",IF(C19&lt;25.1,"Alto",""))))</f>
        <v>Basso</v>
      </c>
      <c r="H16" s="192">
        <f>C19</f>
        <v>2.916666666666667</v>
      </c>
      <c r="I16" s="30"/>
      <c r="J16" s="30"/>
      <c r="K16" s="30"/>
      <c r="L16" s="30"/>
      <c r="M16" s="30"/>
      <c r="N16" s="30"/>
      <c r="O16" s="37"/>
    </row>
    <row r="17" spans="1:15" ht="71.25" outlineLevel="1">
      <c r="A17" s="343" t="str">
        <f>A16</f>
        <v>A.02 Progressioni economiche di carriera</v>
      </c>
      <c r="B17" s="346" t="s">
        <v>134</v>
      </c>
      <c r="C17" s="347"/>
      <c r="D17" s="146" t="s">
        <v>263</v>
      </c>
      <c r="E17" s="14" t="s">
        <v>274</v>
      </c>
      <c r="F17" s="146" t="s">
        <v>273</v>
      </c>
      <c r="G17" s="184" t="s">
        <v>0</v>
      </c>
      <c r="H17" s="350" t="s">
        <v>422</v>
      </c>
      <c r="I17" s="337"/>
      <c r="J17" s="353" t="s">
        <v>423</v>
      </c>
      <c r="K17" s="337"/>
      <c r="L17" s="358" t="s">
        <v>157</v>
      </c>
      <c r="M17" s="185" t="s">
        <v>147</v>
      </c>
      <c r="N17" s="337" t="s">
        <v>133</v>
      </c>
      <c r="O17" s="37"/>
    </row>
    <row r="18" spans="1:15" ht="20.100000000000001" customHeight="1" outlineLevel="1">
      <c r="A18" s="344"/>
      <c r="B18" s="348"/>
      <c r="C18" s="349"/>
      <c r="D18" s="28" t="s">
        <v>425</v>
      </c>
      <c r="E18" s="28" t="s">
        <v>420</v>
      </c>
      <c r="F18" s="28" t="s">
        <v>421</v>
      </c>
      <c r="G18" s="28" t="s">
        <v>420</v>
      </c>
      <c r="H18" s="39" t="s">
        <v>2</v>
      </c>
      <c r="I18" s="39" t="s">
        <v>3</v>
      </c>
      <c r="J18" s="39" t="s">
        <v>2</v>
      </c>
      <c r="K18" s="39" t="s">
        <v>3</v>
      </c>
      <c r="L18" s="350"/>
      <c r="M18" s="186"/>
      <c r="N18" s="337"/>
      <c r="O18" s="37"/>
    </row>
    <row r="19" spans="1:15" ht="92.25" customHeight="1" outlineLevel="1">
      <c r="A19" s="344"/>
      <c r="B19" s="176" t="s">
        <v>155</v>
      </c>
      <c r="C19" s="338">
        <f>B20*B22</f>
        <v>2.916666666666667</v>
      </c>
      <c r="D19" s="141" t="s">
        <v>383</v>
      </c>
      <c r="E19" s="144" t="s">
        <v>344</v>
      </c>
      <c r="F19" s="141" t="str">
        <f>VLOOKUP(E19,'Catalogo rischi'!$A$10:$B$31,2,FALSE)</f>
        <v>CR.1 Pilotamento delle procedure</v>
      </c>
      <c r="G19" s="162" t="s">
        <v>132</v>
      </c>
      <c r="H19" s="143" t="s">
        <v>404</v>
      </c>
      <c r="I19" s="48" t="s">
        <v>412</v>
      </c>
      <c r="J19" s="48" t="s">
        <v>381</v>
      </c>
      <c r="K19" s="48" t="s">
        <v>379</v>
      </c>
      <c r="L19" s="48" t="s">
        <v>702</v>
      </c>
      <c r="M19" s="141" t="s">
        <v>710</v>
      </c>
      <c r="N19" s="162" t="s">
        <v>711</v>
      </c>
      <c r="O19" s="37"/>
    </row>
    <row r="20" spans="1:15" ht="128.25" customHeight="1" outlineLevel="1">
      <c r="A20" s="344"/>
      <c r="B20" s="177">
        <f>SUM(A!B54:B95)/6</f>
        <v>2.3333333333333335</v>
      </c>
      <c r="C20" s="339"/>
      <c r="D20" s="163" t="s">
        <v>252</v>
      </c>
      <c r="E20" s="144" t="s">
        <v>384</v>
      </c>
      <c r="F20" s="141" t="str">
        <f>VLOOKUP(E20,'Catalogo rischi'!$A$10:$B$31,2,FALSE)</f>
        <v>CR.1 Pilotamento delle procedure</v>
      </c>
      <c r="G20" s="162" t="s">
        <v>130</v>
      </c>
      <c r="H20" s="143" t="s">
        <v>406</v>
      </c>
      <c r="I20" s="48" t="s">
        <v>164</v>
      </c>
      <c r="J20" s="48" t="s">
        <v>381</v>
      </c>
      <c r="K20" s="48" t="s">
        <v>250</v>
      </c>
      <c r="L20" s="48" t="s">
        <v>702</v>
      </c>
      <c r="M20" s="141" t="s">
        <v>715</v>
      </c>
      <c r="N20" s="162" t="s">
        <v>852</v>
      </c>
      <c r="O20" s="37"/>
    </row>
    <row r="21" spans="1:15" ht="89.25" customHeight="1" outlineLevel="1">
      <c r="A21" s="344"/>
      <c r="B21" s="179" t="s">
        <v>101</v>
      </c>
      <c r="C21" s="339"/>
      <c r="D21" s="48" t="s">
        <v>247</v>
      </c>
      <c r="E21" s="144" t="s">
        <v>326</v>
      </c>
      <c r="F21" s="141" t="str">
        <f>VLOOKUP(E21,'Catalogo rischi'!$A$10:$B$31,2,FALSE)</f>
        <v>CR.5 Elusione delle procedure di svolgimento dell'attività e di controllo</v>
      </c>
      <c r="G21" s="162" t="s">
        <v>130</v>
      </c>
      <c r="H21" s="143" t="s">
        <v>405</v>
      </c>
      <c r="I21" s="48" t="s">
        <v>411</v>
      </c>
      <c r="J21" s="48" t="s">
        <v>388</v>
      </c>
      <c r="K21" s="48" t="s">
        <v>250</v>
      </c>
      <c r="L21" s="48" t="s">
        <v>702</v>
      </c>
      <c r="M21" s="141" t="s">
        <v>716</v>
      </c>
      <c r="N21" s="162" t="s">
        <v>712</v>
      </c>
      <c r="O21" s="37"/>
    </row>
    <row r="22" spans="1:15" ht="90.75" customHeight="1" outlineLevel="1">
      <c r="A22" s="344"/>
      <c r="B22" s="178">
        <f>SUM(A!E54:E82)/4</f>
        <v>1.25</v>
      </c>
      <c r="C22" s="339"/>
      <c r="D22" s="141" t="s">
        <v>254</v>
      </c>
      <c r="E22" s="144" t="s">
        <v>363</v>
      </c>
      <c r="F22" s="141" t="str">
        <f>VLOOKUP(E22,'Catalogo rischi'!$A$10:$B$31,2,FALSE)</f>
        <v>CR.1 Pilotamento delle procedure</v>
      </c>
      <c r="G22" s="162" t="s">
        <v>130</v>
      </c>
      <c r="H22" s="143" t="s">
        <v>406</v>
      </c>
      <c r="I22" s="48" t="s">
        <v>167</v>
      </c>
      <c r="J22" s="48"/>
      <c r="K22" s="48" t="s">
        <v>379</v>
      </c>
      <c r="L22" s="48" t="s">
        <v>702</v>
      </c>
      <c r="M22" s="141" t="s">
        <v>717</v>
      </c>
      <c r="N22" s="162" t="s">
        <v>853</v>
      </c>
      <c r="O22" s="37"/>
    </row>
    <row r="23" spans="1:15" ht="97.5" customHeight="1" outlineLevel="1">
      <c r="A23" s="344"/>
      <c r="B23" s="71"/>
      <c r="C23" s="339"/>
      <c r="D23" s="48" t="s">
        <v>248</v>
      </c>
      <c r="E23" s="144" t="s">
        <v>364</v>
      </c>
      <c r="F23" s="141" t="str">
        <f>VLOOKUP(E23,'Catalogo rischi'!$A$10:$B$31,2,FALSE)</f>
        <v>CR.6 Uso improprio o distorto della discrezionalità</v>
      </c>
      <c r="G23" s="162" t="s">
        <v>130</v>
      </c>
      <c r="H23" s="143" t="s">
        <v>389</v>
      </c>
      <c r="I23" s="48" t="s">
        <v>164</v>
      </c>
      <c r="J23" s="48"/>
      <c r="K23" s="48" t="s">
        <v>382</v>
      </c>
      <c r="L23" s="48" t="s">
        <v>702</v>
      </c>
      <c r="M23" s="141" t="s">
        <v>718</v>
      </c>
      <c r="N23" s="162" t="s">
        <v>713</v>
      </c>
      <c r="O23" s="37"/>
    </row>
    <row r="24" spans="1:15" ht="85.5" customHeight="1" outlineLevel="1">
      <c r="A24" s="344"/>
      <c r="B24" s="218"/>
      <c r="C24" s="339"/>
      <c r="D24" s="141" t="s">
        <v>251</v>
      </c>
      <c r="E24" s="144" t="s">
        <v>329</v>
      </c>
      <c r="F24" s="141" t="str">
        <f>VLOOKUP(E24,'Catalogo rischi'!$A$10:$B$31,2,FALSE)</f>
        <v>CR.6 Uso improprio o distorto della discrezionalità</v>
      </c>
      <c r="G24" s="162" t="s">
        <v>130</v>
      </c>
      <c r="H24" s="143" t="s">
        <v>398</v>
      </c>
      <c r="I24" s="48" t="s">
        <v>416</v>
      </c>
      <c r="J24" s="48" t="s">
        <v>381</v>
      </c>
      <c r="K24" s="48"/>
      <c r="L24" s="48" t="s">
        <v>702</v>
      </c>
      <c r="M24" s="141" t="s">
        <v>719</v>
      </c>
      <c r="N24" s="162" t="s">
        <v>714</v>
      </c>
      <c r="O24" s="37"/>
    </row>
    <row r="25" spans="1:15" ht="18" customHeight="1" outlineLevel="1">
      <c r="A25" s="344"/>
      <c r="C25" s="339"/>
      <c r="D25" s="48"/>
      <c r="E25" s="172"/>
      <c r="F25" s="48"/>
      <c r="G25" s="48"/>
      <c r="H25" s="193"/>
      <c r="I25" s="48"/>
      <c r="J25" s="48"/>
      <c r="K25" s="48"/>
      <c r="L25" s="48"/>
      <c r="M25" s="48"/>
      <c r="N25" s="12"/>
      <c r="O25" s="37"/>
    </row>
    <row r="26" spans="1:15" ht="18" customHeight="1" outlineLevel="1">
      <c r="A26" s="344"/>
      <c r="C26" s="339"/>
      <c r="D26" s="48"/>
      <c r="E26" s="172"/>
      <c r="F26" s="48"/>
      <c r="G26" s="48"/>
      <c r="H26" s="193"/>
      <c r="I26" s="48"/>
      <c r="J26" s="48"/>
      <c r="K26" s="48"/>
      <c r="L26" s="48"/>
      <c r="M26" s="48"/>
      <c r="N26" s="12"/>
      <c r="O26" s="37"/>
    </row>
    <row r="27" spans="1:15" ht="18" customHeight="1" outlineLevel="1">
      <c r="A27" s="344"/>
      <c r="B27" s="71"/>
      <c r="C27" s="339"/>
      <c r="D27" s="48"/>
      <c r="E27" s="172"/>
      <c r="F27" s="48"/>
      <c r="G27" s="48"/>
      <c r="H27" s="193"/>
      <c r="I27" s="48"/>
      <c r="J27" s="48"/>
      <c r="K27" s="48"/>
      <c r="L27" s="48"/>
      <c r="M27" s="48"/>
      <c r="N27" s="12"/>
      <c r="O27" s="37"/>
    </row>
    <row r="28" spans="1:15" ht="18" customHeight="1" outlineLevel="1">
      <c r="A28" s="345"/>
      <c r="B28" s="155"/>
      <c r="C28" s="340"/>
      <c r="D28" s="48"/>
      <c r="E28" s="172"/>
      <c r="F28" s="48"/>
      <c r="G28" s="48"/>
      <c r="H28" s="193"/>
      <c r="I28" s="48"/>
      <c r="J28" s="48"/>
      <c r="K28" s="48"/>
      <c r="L28" s="48"/>
      <c r="M28" s="48"/>
      <c r="N28" s="12"/>
      <c r="O28" s="37"/>
    </row>
    <row r="29" spans="1:15">
      <c r="A29" s="30"/>
      <c r="B29" s="30"/>
      <c r="C29" s="30"/>
      <c r="D29" s="30"/>
      <c r="E29" s="173"/>
      <c r="F29" s="30"/>
      <c r="G29" s="30"/>
      <c r="H29" s="194"/>
      <c r="I29" s="30"/>
      <c r="J29" s="30"/>
      <c r="K29" s="30"/>
      <c r="L29" s="30"/>
      <c r="M29" s="30"/>
      <c r="N29" s="30"/>
      <c r="O29" s="37"/>
    </row>
    <row r="30" spans="1:15" ht="42.75" customHeight="1">
      <c r="A30" s="341" t="str">
        <f>'Aree di rischio per processi'!A9</f>
        <v>A.03 Conferimento di incarichi di collaborazione</v>
      </c>
      <c r="B30" s="342"/>
      <c r="C30" s="342"/>
      <c r="D30" s="342"/>
      <c r="E30" s="187"/>
      <c r="F30" s="187"/>
      <c r="G30" s="47" t="str">
        <f>IF(C33=0,"--",IF(C33&lt;10,"Basso",IF(C33&lt;18,"Medio",IF(C33&lt;25.1,"Alto",""))))</f>
        <v>Basso</v>
      </c>
      <c r="H30" s="192">
        <f>C33</f>
        <v>2.916666666666667</v>
      </c>
      <c r="I30" s="30"/>
      <c r="J30" s="30"/>
      <c r="K30" s="30"/>
      <c r="L30" s="30"/>
      <c r="M30" s="30"/>
      <c r="N30" s="30"/>
      <c r="O30" s="37"/>
    </row>
    <row r="31" spans="1:15" ht="48" customHeight="1" outlineLevel="1">
      <c r="A31" s="343" t="str">
        <f>A30</f>
        <v>A.03 Conferimento di incarichi di collaborazione</v>
      </c>
      <c r="B31" s="346" t="s">
        <v>134</v>
      </c>
      <c r="C31" s="347"/>
      <c r="D31" s="146" t="s">
        <v>298</v>
      </c>
      <c r="E31" s="14" t="s">
        <v>274</v>
      </c>
      <c r="F31" s="146" t="s">
        <v>273</v>
      </c>
      <c r="G31" s="184" t="s">
        <v>0</v>
      </c>
      <c r="H31" s="350" t="s">
        <v>422</v>
      </c>
      <c r="I31" s="337"/>
      <c r="J31" s="353" t="s">
        <v>423</v>
      </c>
      <c r="K31" s="337"/>
      <c r="L31" s="358" t="s">
        <v>157</v>
      </c>
      <c r="M31" s="351" t="s">
        <v>147</v>
      </c>
      <c r="N31" s="337" t="s">
        <v>133</v>
      </c>
      <c r="O31" s="37"/>
    </row>
    <row r="32" spans="1:15" ht="20.100000000000001" customHeight="1" outlineLevel="1">
      <c r="A32" s="344"/>
      <c r="B32" s="348"/>
      <c r="C32" s="349"/>
      <c r="D32" s="28" t="s">
        <v>425</v>
      </c>
      <c r="E32" s="28" t="s">
        <v>420</v>
      </c>
      <c r="F32" s="28" t="s">
        <v>421</v>
      </c>
      <c r="G32" s="28" t="s">
        <v>420</v>
      </c>
      <c r="H32" s="39" t="s">
        <v>2</v>
      </c>
      <c r="I32" s="39" t="s">
        <v>3</v>
      </c>
      <c r="J32" s="39" t="s">
        <v>2</v>
      </c>
      <c r="K32" s="39" t="s">
        <v>3</v>
      </c>
      <c r="L32" s="350"/>
      <c r="M32" s="352"/>
      <c r="N32" s="337"/>
      <c r="O32" s="37"/>
    </row>
    <row r="33" spans="1:15" ht="119.25" customHeight="1" outlineLevel="1">
      <c r="A33" s="344"/>
      <c r="B33" s="176" t="s">
        <v>155</v>
      </c>
      <c r="C33" s="338">
        <f>B34*B36</f>
        <v>2.916666666666667</v>
      </c>
      <c r="D33" s="141" t="s">
        <v>407</v>
      </c>
      <c r="E33" s="144" t="s">
        <v>344</v>
      </c>
      <c r="F33" s="141" t="str">
        <f>VLOOKUP(E33,'Catalogo rischi'!$A$10:$B$31,2,FALSE)</f>
        <v>CR.1 Pilotamento delle procedure</v>
      </c>
      <c r="G33" s="162" t="s">
        <v>132</v>
      </c>
      <c r="H33" s="143" t="s">
        <v>404</v>
      </c>
      <c r="I33" s="48" t="s">
        <v>412</v>
      </c>
      <c r="J33" s="48" t="s">
        <v>381</v>
      </c>
      <c r="K33" s="48" t="s">
        <v>379</v>
      </c>
      <c r="L33" s="48" t="s">
        <v>702</v>
      </c>
      <c r="M33" s="141" t="s">
        <v>723</v>
      </c>
      <c r="N33" s="162" t="s">
        <v>720</v>
      </c>
      <c r="O33" s="37"/>
    </row>
    <row r="34" spans="1:15" ht="89.25" outlineLevel="1">
      <c r="A34" s="344"/>
      <c r="B34" s="177">
        <f>SUM(A!B102:B143)/6</f>
        <v>2.3333333333333335</v>
      </c>
      <c r="C34" s="339"/>
      <c r="D34" s="167" t="s">
        <v>257</v>
      </c>
      <c r="E34" s="144" t="s">
        <v>384</v>
      </c>
      <c r="F34" s="141" t="str">
        <f>VLOOKUP(E34,'Catalogo rischi'!$A$10:$B$31,2,FALSE)</f>
        <v>CR.1 Pilotamento delle procedure</v>
      </c>
      <c r="G34" s="162" t="s">
        <v>130</v>
      </c>
      <c r="H34" s="143" t="s">
        <v>406</v>
      </c>
      <c r="I34" s="48" t="s">
        <v>164</v>
      </c>
      <c r="J34" s="48" t="s">
        <v>381</v>
      </c>
      <c r="K34" s="48" t="s">
        <v>250</v>
      </c>
      <c r="L34" s="48" t="s">
        <v>702</v>
      </c>
      <c r="M34" s="141" t="s">
        <v>724</v>
      </c>
      <c r="N34" s="162" t="s">
        <v>721</v>
      </c>
      <c r="O34" s="37"/>
    </row>
    <row r="35" spans="1:15" ht="76.5" outlineLevel="1">
      <c r="A35" s="344"/>
      <c r="B35" s="179" t="s">
        <v>101</v>
      </c>
      <c r="C35" s="339"/>
      <c r="D35" s="141" t="s">
        <v>255</v>
      </c>
      <c r="E35" s="144" t="s">
        <v>326</v>
      </c>
      <c r="F35" s="141" t="str">
        <f>VLOOKUP(E35,'Catalogo rischi'!$A$10:$B$31,2,FALSE)</f>
        <v>CR.5 Elusione delle procedure di svolgimento dell'attività e di controllo</v>
      </c>
      <c r="G35" s="162" t="s">
        <v>130</v>
      </c>
      <c r="H35" s="143" t="s">
        <v>405</v>
      </c>
      <c r="I35" s="48" t="s">
        <v>411</v>
      </c>
      <c r="J35" s="48" t="s">
        <v>388</v>
      </c>
      <c r="K35" s="48" t="s">
        <v>250</v>
      </c>
      <c r="L35" s="48" t="s">
        <v>702</v>
      </c>
      <c r="M35" s="141" t="s">
        <v>716</v>
      </c>
      <c r="N35" s="162" t="s">
        <v>854</v>
      </c>
      <c r="O35" s="37"/>
    </row>
    <row r="36" spans="1:15" ht="89.25" outlineLevel="1">
      <c r="A36" s="344"/>
      <c r="B36" s="178">
        <f>SUM(A!E102:E130)/4</f>
        <v>1.25</v>
      </c>
      <c r="C36" s="339"/>
      <c r="D36" s="141" t="s">
        <v>256</v>
      </c>
      <c r="E36" s="144" t="s">
        <v>333</v>
      </c>
      <c r="F36" s="141" t="str">
        <f>VLOOKUP(E36,'Catalogo rischi'!$A$10:$B$31,2,FALSE)</f>
        <v>CR.7 Atti illeciti</v>
      </c>
      <c r="G36" s="162" t="s">
        <v>130</v>
      </c>
      <c r="H36" s="143" t="s">
        <v>408</v>
      </c>
      <c r="I36" s="48" t="s">
        <v>164</v>
      </c>
      <c r="J36" s="48" t="s">
        <v>381</v>
      </c>
      <c r="K36" s="48"/>
      <c r="L36" s="48" t="s">
        <v>702</v>
      </c>
      <c r="M36" s="141" t="s">
        <v>725</v>
      </c>
      <c r="N36" s="162" t="s">
        <v>722</v>
      </c>
      <c r="O36" s="37"/>
    </row>
    <row r="37" spans="1:15" ht="18" customHeight="1" outlineLevel="1">
      <c r="A37" s="344"/>
      <c r="B37" s="71"/>
      <c r="C37" s="339"/>
      <c r="D37" s="48"/>
      <c r="E37" s="144"/>
      <c r="F37" s="48"/>
      <c r="G37" s="48"/>
      <c r="H37" s="193"/>
      <c r="I37" s="48"/>
      <c r="J37" s="48"/>
      <c r="K37" s="48"/>
      <c r="L37" s="48"/>
      <c r="M37" s="48"/>
      <c r="N37" s="12"/>
      <c r="O37" s="37"/>
    </row>
    <row r="38" spans="1:15" ht="27" customHeight="1" outlineLevel="1">
      <c r="A38" s="344"/>
      <c r="B38" s="71"/>
      <c r="C38" s="339"/>
      <c r="D38" s="48"/>
      <c r="E38" s="174"/>
      <c r="F38" s="48"/>
      <c r="G38" s="48"/>
      <c r="H38" s="193"/>
      <c r="I38" s="48"/>
      <c r="J38" s="48"/>
      <c r="K38" s="48"/>
      <c r="L38" s="48"/>
      <c r="M38" s="48"/>
      <c r="N38" s="12"/>
      <c r="O38" s="37"/>
    </row>
    <row r="39" spans="1:15" ht="27" customHeight="1" outlineLevel="1">
      <c r="A39" s="344"/>
      <c r="B39" s="218"/>
      <c r="C39" s="339"/>
      <c r="D39" s="48"/>
      <c r="E39" s="172"/>
      <c r="F39" s="48"/>
      <c r="G39" s="48"/>
      <c r="H39" s="193"/>
      <c r="I39" s="48"/>
      <c r="J39" s="48"/>
      <c r="K39" s="48"/>
      <c r="L39" s="48"/>
      <c r="M39" s="48"/>
      <c r="N39" s="12"/>
      <c r="O39" s="37"/>
    </row>
    <row r="40" spans="1:15" ht="18" customHeight="1" outlineLevel="1">
      <c r="A40" s="344"/>
      <c r="B40" s="71"/>
      <c r="C40" s="339"/>
      <c r="D40" s="48"/>
      <c r="E40" s="172"/>
      <c r="F40" s="48"/>
      <c r="G40" s="48"/>
      <c r="H40" s="193"/>
      <c r="I40" s="48"/>
      <c r="J40" s="48"/>
      <c r="K40" s="48"/>
      <c r="L40" s="48"/>
      <c r="M40" s="48"/>
      <c r="N40" s="12"/>
      <c r="O40" s="37"/>
    </row>
    <row r="41" spans="1:15" ht="18" customHeight="1" outlineLevel="1">
      <c r="A41" s="345"/>
      <c r="B41" s="155"/>
      <c r="C41" s="340"/>
      <c r="D41" s="48"/>
      <c r="E41" s="172"/>
      <c r="F41" s="48"/>
      <c r="G41" s="48"/>
      <c r="H41" s="193"/>
      <c r="I41" s="48"/>
      <c r="J41" s="48"/>
      <c r="K41" s="48"/>
      <c r="L41" s="48"/>
      <c r="M41" s="48"/>
      <c r="N41" s="12"/>
      <c r="O41" s="37"/>
    </row>
    <row r="42" spans="1:15">
      <c r="A42" s="30"/>
      <c r="B42" s="30"/>
      <c r="C42" s="30"/>
      <c r="D42" s="30"/>
      <c r="E42" s="173"/>
      <c r="F42" s="30"/>
      <c r="G42" s="30"/>
      <c r="H42" s="194"/>
      <c r="I42" s="30"/>
      <c r="J42" s="30"/>
      <c r="K42" s="30"/>
      <c r="L42" s="30"/>
      <c r="M42" s="30"/>
      <c r="N42" s="30"/>
      <c r="O42" s="37"/>
    </row>
    <row r="43" spans="1:15" ht="41.25" customHeight="1">
      <c r="A43" s="341" t="str">
        <f>'Aree di rischio per processi'!A10</f>
        <v>A.04 Contratti di somministrazione lavoro</v>
      </c>
      <c r="B43" s="342"/>
      <c r="C43" s="342"/>
      <c r="D43" s="342"/>
      <c r="E43" s="187"/>
      <c r="F43" s="187"/>
      <c r="G43" s="47" t="str">
        <f>IF(C46=0,"--",IF(C46&lt;10,"Basso",IF(C46&lt;18,"Medio",IF(C46&lt;25.1,"Alto",""))))</f>
        <v>Basso</v>
      </c>
      <c r="H43" s="192">
        <f>C46</f>
        <v>2.708333333333333</v>
      </c>
      <c r="I43" s="30"/>
      <c r="J43" s="30"/>
      <c r="K43" s="30"/>
      <c r="L43" s="30"/>
      <c r="M43" s="30"/>
      <c r="N43" s="30"/>
      <c r="O43" s="37"/>
    </row>
    <row r="44" spans="1:15" ht="48.75" customHeight="1" outlineLevel="1">
      <c r="A44" s="343" t="str">
        <f>A43</f>
        <v>A.04 Contratti di somministrazione lavoro</v>
      </c>
      <c r="B44" s="356" t="s">
        <v>134</v>
      </c>
      <c r="C44" s="347"/>
      <c r="D44" s="146" t="s">
        <v>298</v>
      </c>
      <c r="E44" s="14" t="s">
        <v>274</v>
      </c>
      <c r="F44" s="146" t="s">
        <v>273</v>
      </c>
      <c r="G44" s="184" t="s">
        <v>0</v>
      </c>
      <c r="H44" s="350" t="s">
        <v>422</v>
      </c>
      <c r="I44" s="337"/>
      <c r="J44" s="353" t="s">
        <v>423</v>
      </c>
      <c r="K44" s="337"/>
      <c r="L44" s="358" t="s">
        <v>157</v>
      </c>
      <c r="M44" s="351" t="s">
        <v>147</v>
      </c>
      <c r="N44" s="337" t="s">
        <v>133</v>
      </c>
      <c r="O44" s="37"/>
    </row>
    <row r="45" spans="1:15" ht="22.5" outlineLevel="1">
      <c r="A45" s="344"/>
      <c r="B45" s="357"/>
      <c r="C45" s="349"/>
      <c r="D45" s="28" t="s">
        <v>425</v>
      </c>
      <c r="E45" s="28" t="s">
        <v>420</v>
      </c>
      <c r="F45" s="28" t="s">
        <v>421</v>
      </c>
      <c r="G45" s="28" t="s">
        <v>420</v>
      </c>
      <c r="H45" s="39" t="s">
        <v>2</v>
      </c>
      <c r="I45" s="39" t="s">
        <v>3</v>
      </c>
      <c r="J45" s="39" t="s">
        <v>2</v>
      </c>
      <c r="K45" s="39" t="s">
        <v>3</v>
      </c>
      <c r="L45" s="350"/>
      <c r="M45" s="352"/>
      <c r="N45" s="337"/>
      <c r="O45" s="37"/>
    </row>
    <row r="46" spans="1:15" ht="124.5" customHeight="1" outlineLevel="1">
      <c r="A46" s="344"/>
      <c r="B46" s="180" t="s">
        <v>155</v>
      </c>
      <c r="C46" s="338">
        <f>B47*B50</f>
        <v>2.708333333333333</v>
      </c>
      <c r="D46" s="141" t="s">
        <v>407</v>
      </c>
      <c r="E46" s="144" t="s">
        <v>344</v>
      </c>
      <c r="F46" s="141" t="str">
        <f>VLOOKUP(E46,'Catalogo rischi'!$A$10:$B$31,2,FALSE)</f>
        <v>CR.1 Pilotamento delle procedure</v>
      </c>
      <c r="G46" s="162" t="s">
        <v>132</v>
      </c>
      <c r="H46" s="143" t="s">
        <v>404</v>
      </c>
      <c r="I46" s="48" t="s">
        <v>412</v>
      </c>
      <c r="J46" s="48" t="s">
        <v>381</v>
      </c>
      <c r="K46" s="48" t="s">
        <v>379</v>
      </c>
      <c r="L46" s="48" t="s">
        <v>702</v>
      </c>
      <c r="M46" s="48" t="s">
        <v>728</v>
      </c>
      <c r="N46" s="12" t="s">
        <v>726</v>
      </c>
      <c r="O46" s="37"/>
    </row>
    <row r="47" spans="1:15" ht="86.25" customHeight="1" outlineLevel="1">
      <c r="A47" s="344"/>
      <c r="B47" s="180">
        <f>SUM(A!B151:B192)/6</f>
        <v>2.1666666666666665</v>
      </c>
      <c r="C47" s="339"/>
      <c r="D47" s="167" t="s">
        <v>257</v>
      </c>
      <c r="E47" s="144" t="s">
        <v>384</v>
      </c>
      <c r="F47" s="141" t="str">
        <f>VLOOKUP(E47,'Catalogo rischi'!$A$10:$B$31,2,FALSE)</f>
        <v>CR.1 Pilotamento delle procedure</v>
      </c>
      <c r="G47" s="162" t="s">
        <v>130</v>
      </c>
      <c r="H47" s="143" t="s">
        <v>406</v>
      </c>
      <c r="I47" s="48" t="s">
        <v>429</v>
      </c>
      <c r="J47" s="48" t="s">
        <v>381</v>
      </c>
      <c r="K47" s="48" t="s">
        <v>250</v>
      </c>
      <c r="L47" s="48" t="s">
        <v>702</v>
      </c>
      <c r="M47" s="48" t="s">
        <v>729</v>
      </c>
      <c r="N47" s="12" t="s">
        <v>727</v>
      </c>
      <c r="O47" s="37"/>
    </row>
    <row r="48" spans="1:15" ht="96.75" customHeight="1" outlineLevel="1">
      <c r="A48" s="344"/>
      <c r="B48" s="179" t="s">
        <v>101</v>
      </c>
      <c r="C48" s="354"/>
      <c r="D48" s="141" t="s">
        <v>260</v>
      </c>
      <c r="E48" s="144" t="s">
        <v>344</v>
      </c>
      <c r="F48" s="141" t="str">
        <f>VLOOKUP(E48,'Catalogo rischi'!$A$10:$B$31,2,FALSE)</f>
        <v>CR.1 Pilotamento delle procedure</v>
      </c>
      <c r="G48" s="162" t="s">
        <v>130</v>
      </c>
      <c r="H48" s="201"/>
      <c r="I48" s="48" t="s">
        <v>164</v>
      </c>
      <c r="J48" s="48"/>
      <c r="K48" s="48" t="s">
        <v>250</v>
      </c>
      <c r="L48" s="48" t="s">
        <v>702</v>
      </c>
      <c r="M48" s="48" t="s">
        <v>732</v>
      </c>
      <c r="N48" s="12" t="s">
        <v>731</v>
      </c>
      <c r="O48" s="37"/>
    </row>
    <row r="49" spans="1:15" ht="99.75" customHeight="1" outlineLevel="1">
      <c r="A49" s="344"/>
      <c r="B49" s="219"/>
      <c r="C49" s="339"/>
      <c r="D49" s="141" t="s">
        <v>261</v>
      </c>
      <c r="E49" s="144" t="s">
        <v>344</v>
      </c>
      <c r="F49" s="141" t="str">
        <f>VLOOKUP(E49,'Catalogo rischi'!$A$10:$B$31,2,FALSE)</f>
        <v>CR.1 Pilotamento delle procedure</v>
      </c>
      <c r="G49" s="162" t="s">
        <v>130</v>
      </c>
      <c r="H49" s="201"/>
      <c r="I49" s="48" t="s">
        <v>164</v>
      </c>
      <c r="J49" s="48"/>
      <c r="K49" s="48" t="s">
        <v>250</v>
      </c>
      <c r="L49" s="48" t="s">
        <v>702</v>
      </c>
      <c r="M49" s="48" t="s">
        <v>732</v>
      </c>
      <c r="N49" s="12" t="s">
        <v>731</v>
      </c>
      <c r="O49" s="37"/>
    </row>
    <row r="50" spans="1:15" ht="96" customHeight="1" outlineLevel="1">
      <c r="A50" s="355"/>
      <c r="B50" s="220">
        <f>SUM(A!E151:E179)/4</f>
        <v>1.25</v>
      </c>
      <c r="C50" s="354"/>
      <c r="D50" s="141" t="s">
        <v>256</v>
      </c>
      <c r="E50" s="144" t="s">
        <v>344</v>
      </c>
      <c r="F50" s="141" t="str">
        <f>VLOOKUP(E50,'Catalogo rischi'!$A$10:$B$31,2,FALSE)</f>
        <v>CR.1 Pilotamento delle procedure</v>
      </c>
      <c r="G50" s="162" t="s">
        <v>130</v>
      </c>
      <c r="H50" s="201"/>
      <c r="I50" s="48" t="s">
        <v>164</v>
      </c>
      <c r="J50" s="48"/>
      <c r="K50" s="48" t="s">
        <v>250</v>
      </c>
      <c r="L50" s="48" t="s">
        <v>702</v>
      </c>
      <c r="M50" s="48" t="s">
        <v>732</v>
      </c>
      <c r="N50" s="12" t="s">
        <v>731</v>
      </c>
      <c r="O50" s="37"/>
    </row>
    <row r="51" spans="1:15" outlineLevel="1">
      <c r="A51" s="344"/>
      <c r="B51" s="71"/>
      <c r="C51" s="339"/>
      <c r="D51" s="48"/>
      <c r="E51" s="172"/>
      <c r="F51" s="48"/>
      <c r="G51" s="48"/>
      <c r="H51" s="193"/>
      <c r="I51" s="48"/>
      <c r="J51" s="48"/>
      <c r="K51" s="48"/>
      <c r="L51" s="48"/>
      <c r="M51" s="48"/>
      <c r="N51" s="12"/>
      <c r="O51" s="37"/>
    </row>
    <row r="52" spans="1:15" outlineLevel="1">
      <c r="A52" s="344"/>
      <c r="B52" s="71"/>
      <c r="C52" s="339"/>
      <c r="D52" s="48"/>
      <c r="E52" s="172"/>
      <c r="F52" s="48"/>
      <c r="G52" s="48"/>
      <c r="H52" s="193"/>
      <c r="I52" s="48"/>
      <c r="J52" s="48"/>
      <c r="K52" s="48"/>
      <c r="L52" s="48"/>
      <c r="M52" s="48"/>
      <c r="N52" s="12"/>
      <c r="O52" s="37"/>
    </row>
    <row r="53" spans="1:15" ht="35.25" customHeight="1" outlineLevel="1">
      <c r="A53" s="344"/>
      <c r="B53" s="218"/>
      <c r="C53" s="339"/>
      <c r="D53" s="48"/>
      <c r="E53" s="172"/>
      <c r="F53" s="48"/>
      <c r="G53" s="48"/>
      <c r="H53" s="193"/>
      <c r="I53" s="48"/>
      <c r="J53" s="48"/>
      <c r="K53" s="48"/>
      <c r="L53" s="48"/>
      <c r="M53" s="48"/>
      <c r="N53" s="12"/>
      <c r="O53" s="37"/>
    </row>
    <row r="54" spans="1:15" outlineLevel="1">
      <c r="A54" s="344"/>
      <c r="B54" s="182"/>
      <c r="C54" s="339"/>
      <c r="D54" s="48"/>
      <c r="E54" s="172"/>
      <c r="F54" s="48"/>
      <c r="G54" s="48"/>
      <c r="H54" s="193"/>
      <c r="I54" s="48"/>
      <c r="J54" s="48"/>
      <c r="K54" s="48"/>
      <c r="L54" s="48"/>
      <c r="M54" s="48"/>
      <c r="N54" s="12"/>
      <c r="O54" s="37"/>
    </row>
    <row r="55" spans="1:15" outlineLevel="1">
      <c r="A55" s="345"/>
      <c r="B55" s="183"/>
      <c r="C55" s="340"/>
      <c r="D55" s="48"/>
      <c r="E55" s="172"/>
      <c r="F55" s="48"/>
      <c r="G55" s="48"/>
      <c r="H55" s="193"/>
      <c r="I55" s="48"/>
      <c r="J55" s="48"/>
      <c r="K55" s="48"/>
      <c r="L55" s="48"/>
      <c r="M55" s="48"/>
      <c r="N55" s="12"/>
      <c r="O55" s="37"/>
    </row>
    <row r="56" spans="1:15">
      <c r="A56" s="30"/>
      <c r="B56" s="30"/>
      <c r="C56" s="30"/>
      <c r="D56" s="30"/>
      <c r="E56" s="173"/>
      <c r="F56" s="30"/>
      <c r="G56" s="30"/>
      <c r="H56" s="194"/>
      <c r="I56" s="30"/>
      <c r="J56" s="30"/>
      <c r="K56" s="30"/>
      <c r="L56" s="30"/>
      <c r="M56" s="30"/>
      <c r="N56" s="30"/>
      <c r="O56" s="37"/>
    </row>
    <row r="57" spans="1:15" ht="43.5" customHeight="1">
      <c r="A57" s="341" t="str">
        <f>'Aree di rischio per processi'!A11</f>
        <v>A.05 Attivazione di distacchi/comandi di personale (in uscita)</v>
      </c>
      <c r="B57" s="342"/>
      <c r="C57" s="342"/>
      <c r="D57" s="342"/>
      <c r="E57" s="187"/>
      <c r="F57" s="187"/>
      <c r="G57" s="47" t="str">
        <f>IF(C60=0,"--",IF(C60&lt;10,"Basso",IF(C60&lt;18,"Medio",IF(C60&lt;25.1,"Alto",""))))</f>
        <v>Basso</v>
      </c>
      <c r="H57" s="192">
        <f>C60</f>
        <v>1.5</v>
      </c>
      <c r="I57" s="30"/>
      <c r="J57" s="30"/>
      <c r="K57" s="30"/>
      <c r="L57" s="30"/>
      <c r="M57" s="30"/>
      <c r="N57" s="30"/>
      <c r="O57" s="37"/>
    </row>
    <row r="58" spans="1:15" ht="45" customHeight="1" outlineLevel="1">
      <c r="A58" s="343" t="str">
        <f>A57</f>
        <v>A.05 Attivazione di distacchi/comandi di personale (in uscita)</v>
      </c>
      <c r="B58" s="346" t="s">
        <v>134</v>
      </c>
      <c r="C58" s="347"/>
      <c r="D58" s="146" t="s">
        <v>298</v>
      </c>
      <c r="E58" s="14" t="s">
        <v>274</v>
      </c>
      <c r="F58" s="146" t="s">
        <v>273</v>
      </c>
      <c r="G58" s="188" t="s">
        <v>0</v>
      </c>
      <c r="H58" s="350" t="s">
        <v>422</v>
      </c>
      <c r="I58" s="337"/>
      <c r="J58" s="353" t="s">
        <v>423</v>
      </c>
      <c r="K58" s="337"/>
      <c r="L58" s="358" t="s">
        <v>157</v>
      </c>
      <c r="M58" s="351" t="s">
        <v>147</v>
      </c>
      <c r="N58" s="337" t="s">
        <v>133</v>
      </c>
      <c r="O58" s="37"/>
    </row>
    <row r="59" spans="1:15" ht="22.5" outlineLevel="1">
      <c r="A59" s="344"/>
      <c r="B59" s="348"/>
      <c r="C59" s="349"/>
      <c r="D59" s="28" t="s">
        <v>425</v>
      </c>
      <c r="E59" s="28" t="s">
        <v>420</v>
      </c>
      <c r="F59" s="28" t="s">
        <v>421</v>
      </c>
      <c r="G59" s="28" t="s">
        <v>420</v>
      </c>
      <c r="H59" s="39" t="s">
        <v>2</v>
      </c>
      <c r="I59" s="39" t="s">
        <v>3</v>
      </c>
      <c r="J59" s="39" t="s">
        <v>2</v>
      </c>
      <c r="K59" s="39" t="s">
        <v>3</v>
      </c>
      <c r="L59" s="350"/>
      <c r="M59" s="352"/>
      <c r="N59" s="337"/>
      <c r="O59" s="37"/>
    </row>
    <row r="60" spans="1:15" ht="92.25" customHeight="1" outlineLevel="1">
      <c r="A60" s="344"/>
      <c r="B60" s="176" t="s">
        <v>155</v>
      </c>
      <c r="C60" s="338">
        <f>B61*B64</f>
        <v>1.5</v>
      </c>
      <c r="D60" s="167" t="s">
        <v>434</v>
      </c>
      <c r="E60" s="144" t="s">
        <v>331</v>
      </c>
      <c r="F60" s="141" t="str">
        <f>VLOOKUP(E60,'Catalogo rischi'!$A$10:$B$31,2,FALSE)</f>
        <v>CR.5 Elusione delle procedure di svolgimento dell'attività e di controllo</v>
      </c>
      <c r="G60" s="162" t="s">
        <v>130</v>
      </c>
      <c r="H60" s="143" t="s">
        <v>404</v>
      </c>
      <c r="I60" s="48" t="s">
        <v>164</v>
      </c>
      <c r="J60" s="48" t="s">
        <v>381</v>
      </c>
      <c r="K60" s="48"/>
      <c r="L60" s="48" t="s">
        <v>702</v>
      </c>
      <c r="M60" s="48" t="s">
        <v>733</v>
      </c>
      <c r="N60" s="12" t="s">
        <v>734</v>
      </c>
      <c r="O60" s="37"/>
    </row>
    <row r="61" spans="1:15" ht="69.75" customHeight="1" outlineLevel="1">
      <c r="A61" s="344"/>
      <c r="B61" s="177">
        <f>SUM(A!B199:B240)/6</f>
        <v>1.5</v>
      </c>
      <c r="C61" s="339"/>
      <c r="D61" s="141" t="s">
        <v>430</v>
      </c>
      <c r="E61" s="144" t="s">
        <v>329</v>
      </c>
      <c r="F61" s="141" t="str">
        <f>VLOOKUP(E61,'Catalogo rischi'!$A$10:$B$31,2,FALSE)</f>
        <v>CR.6 Uso improprio o distorto della discrezionalità</v>
      </c>
      <c r="G61" s="162" t="s">
        <v>130</v>
      </c>
      <c r="H61" s="143" t="s">
        <v>389</v>
      </c>
      <c r="I61" s="48" t="s">
        <v>415</v>
      </c>
      <c r="J61" s="48" t="s">
        <v>381</v>
      </c>
      <c r="K61" s="48"/>
      <c r="L61" s="48" t="s">
        <v>702</v>
      </c>
      <c r="M61" s="48" t="s">
        <v>735</v>
      </c>
      <c r="N61" s="12" t="s">
        <v>736</v>
      </c>
      <c r="O61" s="37"/>
    </row>
    <row r="62" spans="1:15" ht="70.5" customHeight="1" outlineLevel="1">
      <c r="A62" s="344"/>
      <c r="B62" s="179"/>
      <c r="C62" s="339"/>
      <c r="D62" s="141" t="s">
        <v>435</v>
      </c>
      <c r="E62" s="144" t="s">
        <v>327</v>
      </c>
      <c r="F62" s="141" t="str">
        <f>VLOOKUP(E62,'Catalogo rischi'!$A$10:$B$31,2,FALSE)</f>
        <v>CR.5 Elusione delle procedure di svolgimento dell'attività e di controllo</v>
      </c>
      <c r="G62" s="162" t="s">
        <v>130</v>
      </c>
      <c r="H62" s="143" t="s">
        <v>389</v>
      </c>
      <c r="I62" s="48" t="s">
        <v>415</v>
      </c>
      <c r="J62" s="48" t="s">
        <v>388</v>
      </c>
      <c r="K62" s="48"/>
      <c r="L62" s="48" t="s">
        <v>702</v>
      </c>
      <c r="M62" s="48" t="s">
        <v>737</v>
      </c>
      <c r="N62" s="12" t="s">
        <v>736</v>
      </c>
      <c r="O62" s="37"/>
    </row>
    <row r="63" spans="1:15" ht="63.75" customHeight="1" outlineLevel="1">
      <c r="A63" s="344"/>
      <c r="B63" s="179" t="s">
        <v>101</v>
      </c>
      <c r="C63" s="339"/>
      <c r="D63" s="141"/>
      <c r="E63" s="144"/>
      <c r="F63" s="141"/>
      <c r="G63" s="162"/>
      <c r="H63" s="201"/>
      <c r="I63" s="48"/>
      <c r="J63" s="48"/>
      <c r="K63" s="48"/>
      <c r="L63" s="48"/>
      <c r="M63" s="48"/>
      <c r="N63" s="12"/>
      <c r="O63" s="37"/>
    </row>
    <row r="64" spans="1:15" outlineLevel="1">
      <c r="A64" s="344"/>
      <c r="B64" s="181">
        <f>SUM(A!E199:E227)/4</f>
        <v>1</v>
      </c>
      <c r="C64" s="339"/>
      <c r="I64" s="48"/>
      <c r="J64" s="48"/>
      <c r="K64" s="48"/>
      <c r="L64" s="48"/>
      <c r="M64" s="48"/>
      <c r="N64" s="12"/>
      <c r="O64" s="37"/>
    </row>
    <row r="65" spans="1:15" outlineLevel="1">
      <c r="A65" s="344"/>
      <c r="B65" s="71"/>
      <c r="C65" s="339"/>
      <c r="D65" s="48"/>
      <c r="E65" s="172"/>
      <c r="F65" s="48"/>
      <c r="G65" s="48"/>
      <c r="H65" s="193"/>
      <c r="I65" s="48"/>
      <c r="J65" s="48"/>
      <c r="K65" s="48"/>
      <c r="L65" s="48"/>
      <c r="M65" s="48"/>
      <c r="N65" s="12"/>
      <c r="O65" s="37"/>
    </row>
    <row r="66" spans="1:15" outlineLevel="1">
      <c r="A66" s="344"/>
      <c r="B66" s="71"/>
      <c r="C66" s="339"/>
      <c r="D66" s="48"/>
      <c r="E66" s="172"/>
      <c r="F66" s="48"/>
      <c r="G66" s="48"/>
      <c r="H66" s="193"/>
      <c r="I66" s="48"/>
      <c r="J66" s="48"/>
      <c r="K66" s="48"/>
      <c r="L66" s="48"/>
      <c r="M66" s="48"/>
      <c r="N66" s="12"/>
      <c r="O66" s="37"/>
    </row>
    <row r="67" spans="1:15" outlineLevel="1">
      <c r="A67" s="344"/>
      <c r="B67" s="155"/>
      <c r="C67" s="339"/>
      <c r="D67" s="48"/>
      <c r="E67" s="172"/>
      <c r="F67" s="48"/>
      <c r="G67" s="48"/>
      <c r="H67" s="193"/>
      <c r="I67" s="48"/>
      <c r="J67" s="48"/>
      <c r="K67" s="48"/>
      <c r="L67" s="48"/>
      <c r="M67" s="48"/>
      <c r="N67" s="12"/>
      <c r="O67" s="37"/>
    </row>
    <row r="68" spans="1:15" outlineLevel="1">
      <c r="A68" s="344"/>
      <c r="B68" s="71"/>
      <c r="C68" s="339"/>
      <c r="D68" s="48"/>
      <c r="E68" s="172"/>
      <c r="F68" s="48"/>
      <c r="G68" s="48"/>
      <c r="H68" s="193"/>
      <c r="I68" s="48"/>
      <c r="J68" s="48"/>
      <c r="K68" s="48"/>
      <c r="L68" s="48"/>
      <c r="M68" s="48"/>
      <c r="N68" s="12"/>
      <c r="O68" s="37"/>
    </row>
    <row r="69" spans="1:15" outlineLevel="1">
      <c r="A69" s="345"/>
      <c r="B69" s="155"/>
      <c r="C69" s="340"/>
      <c r="D69" s="48"/>
      <c r="E69" s="172"/>
      <c r="F69" s="48"/>
      <c r="G69" s="48"/>
      <c r="H69" s="193"/>
      <c r="I69" s="48"/>
      <c r="J69" s="48"/>
      <c r="K69" s="48"/>
      <c r="L69" s="48"/>
      <c r="M69" s="48"/>
      <c r="N69" s="12"/>
      <c r="O69" s="37"/>
    </row>
    <row r="70" spans="1:15">
      <c r="A70" s="30"/>
      <c r="B70" s="30"/>
      <c r="C70" s="30"/>
      <c r="D70" s="30"/>
      <c r="E70" s="173"/>
      <c r="F70" s="30"/>
      <c r="G70" s="30"/>
      <c r="H70" s="194"/>
      <c r="I70" s="30"/>
      <c r="J70" s="30"/>
      <c r="K70" s="30"/>
      <c r="L70" s="30"/>
      <c r="M70" s="30"/>
      <c r="N70" s="30"/>
      <c r="O70" s="37"/>
    </row>
    <row r="71" spans="1:15" ht="39.75" customHeight="1">
      <c r="A71" s="341" t="str">
        <f>'Aree di rischio per processi'!A12</f>
        <v>A.06 Attivazione di procedure di mobilità in entrata</v>
      </c>
      <c r="B71" s="342"/>
      <c r="C71" s="342"/>
      <c r="D71" s="342"/>
      <c r="E71" s="187"/>
      <c r="F71" s="187"/>
      <c r="G71" s="47" t="str">
        <f>IF(C74=0,"--",IF(C74&lt;10,"Basso",IF(C74&lt;18,"Medio",IF(C74&lt;25.1,"Alto",""))))</f>
        <v>Basso</v>
      </c>
      <c r="H71" s="192">
        <f>C74</f>
        <v>1.3333333333333333</v>
      </c>
      <c r="I71" s="30"/>
      <c r="J71" s="30"/>
      <c r="K71" s="30"/>
      <c r="L71" s="30"/>
      <c r="M71" s="30"/>
      <c r="N71" s="30"/>
      <c r="O71" s="37"/>
    </row>
    <row r="72" spans="1:15" ht="38.25" outlineLevel="1">
      <c r="A72" s="343" t="str">
        <f>A71</f>
        <v>A.06 Attivazione di procedure di mobilità in entrata</v>
      </c>
      <c r="B72" s="346" t="s">
        <v>134</v>
      </c>
      <c r="C72" s="347"/>
      <c r="D72" s="146" t="s">
        <v>298</v>
      </c>
      <c r="E72" s="14" t="s">
        <v>274</v>
      </c>
      <c r="F72" s="146" t="s">
        <v>273</v>
      </c>
      <c r="G72" s="188" t="s">
        <v>0</v>
      </c>
      <c r="H72" s="350" t="s">
        <v>422</v>
      </c>
      <c r="I72" s="337"/>
      <c r="J72" s="353" t="s">
        <v>423</v>
      </c>
      <c r="K72" s="337"/>
      <c r="L72" s="358" t="s">
        <v>157</v>
      </c>
      <c r="M72" s="351" t="s">
        <v>147</v>
      </c>
      <c r="N72" s="337" t="s">
        <v>133</v>
      </c>
      <c r="O72" s="37"/>
    </row>
    <row r="73" spans="1:15" ht="22.5" outlineLevel="1">
      <c r="A73" s="344"/>
      <c r="B73" s="348"/>
      <c r="C73" s="349"/>
      <c r="D73" s="28" t="s">
        <v>425</v>
      </c>
      <c r="E73" s="28" t="s">
        <v>420</v>
      </c>
      <c r="F73" s="28" t="s">
        <v>421</v>
      </c>
      <c r="G73" s="28" t="s">
        <v>420</v>
      </c>
      <c r="H73" s="39" t="s">
        <v>2</v>
      </c>
      <c r="I73" s="39" t="s">
        <v>3</v>
      </c>
      <c r="J73" s="39" t="s">
        <v>2</v>
      </c>
      <c r="K73" s="39" t="s">
        <v>3</v>
      </c>
      <c r="L73" s="350"/>
      <c r="M73" s="352"/>
      <c r="N73" s="337"/>
      <c r="O73" s="37"/>
    </row>
    <row r="74" spans="1:15" ht="117.75" customHeight="1" outlineLevel="1">
      <c r="A74" s="344"/>
      <c r="B74" s="176" t="s">
        <v>155</v>
      </c>
      <c r="C74" s="338">
        <f>B75*B78</f>
        <v>1.3333333333333333</v>
      </c>
      <c r="D74" s="141" t="s">
        <v>407</v>
      </c>
      <c r="E74" s="144" t="s">
        <v>344</v>
      </c>
      <c r="F74" s="141" t="str">
        <f>VLOOKUP(E74,'Catalogo rischi'!$A$10:$B$31,2,FALSE)</f>
        <v>CR.1 Pilotamento delle procedure</v>
      </c>
      <c r="G74" s="162" t="s">
        <v>132</v>
      </c>
      <c r="H74" s="143" t="s">
        <v>404</v>
      </c>
      <c r="I74" s="48" t="s">
        <v>164</v>
      </c>
      <c r="J74" s="48" t="s">
        <v>381</v>
      </c>
      <c r="K74" s="48" t="s">
        <v>379</v>
      </c>
      <c r="L74" s="48" t="s">
        <v>702</v>
      </c>
      <c r="M74" s="48" t="s">
        <v>738</v>
      </c>
      <c r="N74" s="12" t="s">
        <v>739</v>
      </c>
      <c r="O74" s="37"/>
    </row>
    <row r="75" spans="1:15" ht="97.9" customHeight="1" outlineLevel="1">
      <c r="A75" s="344"/>
      <c r="B75" s="177">
        <f>SUM(A!B247:B288)/6</f>
        <v>1.3333333333333333</v>
      </c>
      <c r="C75" s="339"/>
      <c r="D75" s="167" t="s">
        <v>264</v>
      </c>
      <c r="E75" s="144" t="s">
        <v>384</v>
      </c>
      <c r="F75" s="141" t="str">
        <f>VLOOKUP(E75,'Catalogo rischi'!$A$10:$B$31,2,FALSE)</f>
        <v>CR.1 Pilotamento delle procedure</v>
      </c>
      <c r="G75" s="162" t="s">
        <v>130</v>
      </c>
      <c r="H75" s="143" t="s">
        <v>406</v>
      </c>
      <c r="I75" s="48" t="s">
        <v>164</v>
      </c>
      <c r="J75" s="48" t="s">
        <v>381</v>
      </c>
      <c r="K75" s="48" t="s">
        <v>250</v>
      </c>
      <c r="L75" s="48" t="s">
        <v>702</v>
      </c>
      <c r="M75" s="48" t="s">
        <v>740</v>
      </c>
      <c r="N75" s="12" t="s">
        <v>741</v>
      </c>
      <c r="O75" s="37"/>
    </row>
    <row r="76" spans="1:15" ht="96.6" customHeight="1" outlineLevel="1">
      <c r="A76" s="344"/>
      <c r="B76" s="179"/>
      <c r="C76" s="339"/>
      <c r="D76" s="141" t="s">
        <v>261</v>
      </c>
      <c r="E76" s="144" t="s">
        <v>364</v>
      </c>
      <c r="F76" s="141" t="str">
        <f>VLOOKUP(E76,'Catalogo rischi'!$A$10:$B$31,2,FALSE)</f>
        <v>CR.6 Uso improprio o distorto della discrezionalità</v>
      </c>
      <c r="G76" s="48" t="s">
        <v>130</v>
      </c>
      <c r="H76" s="143" t="s">
        <v>406</v>
      </c>
      <c r="I76" s="48" t="s">
        <v>164</v>
      </c>
      <c r="J76" s="48"/>
      <c r="K76" s="48" t="s">
        <v>382</v>
      </c>
      <c r="L76" s="48" t="s">
        <v>702</v>
      </c>
      <c r="M76" s="48" t="s">
        <v>742</v>
      </c>
      <c r="N76" s="12" t="s">
        <v>741</v>
      </c>
      <c r="O76" s="37"/>
    </row>
    <row r="77" spans="1:15" ht="52.5" customHeight="1" outlineLevel="1">
      <c r="A77" s="344"/>
      <c r="B77" s="181" t="s">
        <v>101</v>
      </c>
      <c r="C77" s="339"/>
      <c r="D77" s="141" t="s">
        <v>410</v>
      </c>
      <c r="E77" s="144" t="s">
        <v>327</v>
      </c>
      <c r="F77" s="141" t="str">
        <f>VLOOKUP(E77,'Catalogo rischi'!$A$10:$B$31,2,FALSE)</f>
        <v>CR.5 Elusione delle procedure di svolgimento dell'attività e di controllo</v>
      </c>
      <c r="G77" s="162" t="s">
        <v>130</v>
      </c>
      <c r="H77" s="143" t="s">
        <v>398</v>
      </c>
      <c r="I77" s="48" t="s">
        <v>416</v>
      </c>
      <c r="J77" s="48" t="s">
        <v>388</v>
      </c>
      <c r="K77" s="48"/>
      <c r="L77" s="48" t="s">
        <v>702</v>
      </c>
      <c r="M77" s="48" t="s">
        <v>743</v>
      </c>
      <c r="N77" s="12" t="s">
        <v>744</v>
      </c>
      <c r="O77" s="37"/>
    </row>
    <row r="78" spans="1:15" ht="100.5" customHeight="1" outlineLevel="1">
      <c r="A78" s="344"/>
      <c r="B78" s="179">
        <f>SUM(A!E247:F275)/4</f>
        <v>1</v>
      </c>
      <c r="C78" s="339"/>
      <c r="D78" s="169" t="s">
        <v>409</v>
      </c>
      <c r="E78" s="144" t="s">
        <v>329</v>
      </c>
      <c r="F78" s="141" t="str">
        <f>VLOOKUP(E78,'Catalogo rischi'!$A$10:$B$31,2,FALSE)</f>
        <v>CR.6 Uso improprio o distorto della discrezionalità</v>
      </c>
      <c r="G78" s="48" t="s">
        <v>130</v>
      </c>
      <c r="H78" s="143" t="s">
        <v>398</v>
      </c>
      <c r="I78" s="48" t="s">
        <v>416</v>
      </c>
      <c r="J78" s="48" t="s">
        <v>381</v>
      </c>
      <c r="K78" s="48"/>
      <c r="L78" s="48" t="s">
        <v>702</v>
      </c>
      <c r="M78" s="48" t="s">
        <v>745</v>
      </c>
      <c r="N78" s="12" t="s">
        <v>746</v>
      </c>
      <c r="O78" s="37"/>
    </row>
    <row r="79" spans="1:15" ht="39.75" customHeight="1" outlineLevel="1">
      <c r="A79" s="344"/>
      <c r="B79" s="221"/>
      <c r="C79" s="339"/>
      <c r="D79" s="48"/>
      <c r="E79" s="172"/>
      <c r="F79" s="48"/>
      <c r="G79" s="48"/>
      <c r="H79" s="193"/>
      <c r="I79" s="48"/>
      <c r="J79" s="48"/>
      <c r="K79" s="48"/>
      <c r="L79" s="48"/>
      <c r="M79" s="48"/>
      <c r="N79" s="12"/>
      <c r="O79" s="37"/>
    </row>
    <row r="80" spans="1:15" ht="39.75" customHeight="1" outlineLevel="1">
      <c r="A80" s="344"/>
      <c r="B80" s="71"/>
      <c r="C80" s="339"/>
      <c r="D80" s="48"/>
      <c r="E80" s="172"/>
      <c r="F80" s="48"/>
      <c r="G80" s="48"/>
      <c r="H80" s="193"/>
      <c r="I80" s="48"/>
      <c r="J80" s="48"/>
      <c r="K80" s="48"/>
      <c r="L80" s="48"/>
      <c r="M80" s="48"/>
      <c r="N80" s="12"/>
      <c r="O80" s="37"/>
    </row>
    <row r="81" spans="1:15" outlineLevel="1">
      <c r="A81" s="344"/>
      <c r="B81" s="155"/>
      <c r="C81" s="339"/>
      <c r="D81" s="48"/>
      <c r="E81" s="172"/>
      <c r="F81" s="48"/>
      <c r="G81" s="48"/>
      <c r="H81" s="193"/>
      <c r="I81" s="48"/>
      <c r="J81" s="48"/>
      <c r="K81" s="48"/>
      <c r="L81" s="48"/>
      <c r="M81" s="48"/>
      <c r="N81" s="12"/>
      <c r="O81" s="37"/>
    </row>
    <row r="82" spans="1:15" outlineLevel="1">
      <c r="A82" s="344"/>
      <c r="B82" s="71"/>
      <c r="C82" s="339"/>
      <c r="D82" s="48"/>
      <c r="E82" s="172"/>
      <c r="F82" s="48"/>
      <c r="G82" s="48"/>
      <c r="H82" s="193"/>
      <c r="I82" s="48"/>
      <c r="J82" s="48"/>
      <c r="K82" s="48"/>
      <c r="L82" s="48"/>
      <c r="M82" s="48"/>
      <c r="N82" s="12"/>
      <c r="O82" s="37"/>
    </row>
    <row r="83" spans="1:15" outlineLevel="1">
      <c r="A83" s="345"/>
      <c r="B83" s="155"/>
      <c r="C83" s="340"/>
      <c r="D83" s="48"/>
      <c r="E83" s="172"/>
      <c r="F83" s="48"/>
      <c r="G83" s="48"/>
      <c r="H83" s="193"/>
      <c r="I83" s="48"/>
      <c r="J83" s="48"/>
      <c r="K83" s="48"/>
      <c r="L83" s="48"/>
      <c r="M83" s="48"/>
      <c r="N83" s="12"/>
      <c r="O83" s="37"/>
    </row>
    <row r="84" spans="1:15">
      <c r="A84" s="30"/>
      <c r="B84" s="30"/>
      <c r="C84" s="30"/>
      <c r="D84" s="30"/>
      <c r="E84" s="173"/>
      <c r="F84" s="30"/>
      <c r="G84" s="30"/>
      <c r="H84" s="194"/>
      <c r="I84" s="30"/>
      <c r="J84" s="30"/>
      <c r="K84" s="30"/>
      <c r="L84" s="30"/>
      <c r="M84" s="30"/>
      <c r="N84" s="30"/>
      <c r="O84" s="37"/>
    </row>
    <row r="89" spans="1:15">
      <c r="E89" s="4"/>
      <c r="J89" s="42"/>
      <c r="O89" s="4"/>
    </row>
    <row r="90" spans="1:15">
      <c r="E90" s="4"/>
      <c r="J90" s="42"/>
      <c r="O90" s="4"/>
    </row>
  </sheetData>
  <mergeCells count="53">
    <mergeCell ref="L31:L32"/>
    <mergeCell ref="L44:L45"/>
    <mergeCell ref="L58:L59"/>
    <mergeCell ref="L72:L73"/>
    <mergeCell ref="A3:D3"/>
    <mergeCell ref="A4:A14"/>
    <mergeCell ref="B4:C5"/>
    <mergeCell ref="H4:I4"/>
    <mergeCell ref="J4:K4"/>
    <mergeCell ref="M4:M5"/>
    <mergeCell ref="N4:N5"/>
    <mergeCell ref="C6:C14"/>
    <mergeCell ref="A16:D16"/>
    <mergeCell ref="A17:A28"/>
    <mergeCell ref="B17:C18"/>
    <mergeCell ref="N17:N18"/>
    <mergeCell ref="C19:C28"/>
    <mergeCell ref="L4:L5"/>
    <mergeCell ref="H17:I17"/>
    <mergeCell ref="J17:K17"/>
    <mergeCell ref="L17:L18"/>
    <mergeCell ref="N44:N45"/>
    <mergeCell ref="C46:C55"/>
    <mergeCell ref="A30:D30"/>
    <mergeCell ref="A31:A41"/>
    <mergeCell ref="B31:C32"/>
    <mergeCell ref="H31:I31"/>
    <mergeCell ref="M31:M32"/>
    <mergeCell ref="N31:N32"/>
    <mergeCell ref="C33:C41"/>
    <mergeCell ref="A43:D43"/>
    <mergeCell ref="A44:A55"/>
    <mergeCell ref="B44:C45"/>
    <mergeCell ref="H44:I44"/>
    <mergeCell ref="M44:M45"/>
    <mergeCell ref="J31:K31"/>
    <mergeCell ref="J44:K44"/>
    <mergeCell ref="N72:N73"/>
    <mergeCell ref="C74:C83"/>
    <mergeCell ref="A57:D57"/>
    <mergeCell ref="A58:A69"/>
    <mergeCell ref="B58:C59"/>
    <mergeCell ref="H58:I58"/>
    <mergeCell ref="M58:M59"/>
    <mergeCell ref="N58:N59"/>
    <mergeCell ref="C60:C69"/>
    <mergeCell ref="A71:D71"/>
    <mergeCell ref="A72:A83"/>
    <mergeCell ref="B72:C73"/>
    <mergeCell ref="H72:I72"/>
    <mergeCell ref="M72:M73"/>
    <mergeCell ref="J58:K58"/>
    <mergeCell ref="J72:K72"/>
  </mergeCells>
  <conditionalFormatting sqref="H3">
    <cfRule type="iconSet" priority="6">
      <iconSet reverse="1">
        <cfvo type="percent" val="0"/>
        <cfvo type="num" val="10"/>
        <cfvo type="num" val="18"/>
      </iconSet>
    </cfRule>
  </conditionalFormatting>
  <conditionalFormatting sqref="H16">
    <cfRule type="iconSet" priority="5">
      <iconSet reverse="1">
        <cfvo type="percent" val="0"/>
        <cfvo type="num" val="10"/>
        <cfvo type="num" val="18"/>
      </iconSet>
    </cfRule>
  </conditionalFormatting>
  <conditionalFormatting sqref="H30">
    <cfRule type="iconSet" priority="4">
      <iconSet reverse="1">
        <cfvo type="percent" val="0"/>
        <cfvo type="num" val="10"/>
        <cfvo type="num" val="18"/>
      </iconSet>
    </cfRule>
  </conditionalFormatting>
  <conditionalFormatting sqref="H57">
    <cfRule type="iconSet" priority="2">
      <iconSet reverse="1">
        <cfvo type="percent" val="0"/>
        <cfvo type="num" val="10"/>
        <cfvo type="num" val="18"/>
      </iconSet>
    </cfRule>
  </conditionalFormatting>
  <conditionalFormatting sqref="H43">
    <cfRule type="iconSet" priority="3">
      <iconSet reverse="1">
        <cfvo type="percent" val="0"/>
        <cfvo type="num" val="10"/>
        <cfvo type="num" val="18"/>
      </iconSet>
    </cfRule>
  </conditionalFormatting>
  <conditionalFormatting sqref="H71">
    <cfRule type="iconSet" priority="1">
      <iconSet reverse="1">
        <cfvo type="percent" val="0"/>
        <cfvo type="num" val="10"/>
        <cfvo type="num" val="18"/>
      </iconSet>
    </cfRule>
  </conditionalFormatting>
  <dataValidations count="1">
    <dataValidation allowBlank="1" showInputMessage="1" showErrorMessage="1" sqref="E38"/>
  </dataValidations>
  <pageMargins left="0.23622047244094491" right="0.23622047244094491" top="0.74803149606299213" bottom="0.74803149606299213" header="0.31496062992125984" footer="0.31496062992125984"/>
  <pageSetup paperSize="8" scale="59" fitToHeight="0" orientation="landscape" verticalDpi="4294967292" r:id="rId1"/>
  <legacyDrawing r:id="rId2"/>
  <extLst xmlns:x14="http://schemas.microsoft.com/office/spreadsheetml/2009/9/main">
    <ext uri="{CCE6A557-97BC-4b89-ADB6-D9C93CAAB3DF}">
      <x14:dataValidations xmlns:xm="http://schemas.microsoft.com/office/excel/2006/main" count="12">
        <x14:dataValidation type="list" showInputMessage="1" showErrorMessage="1">
          <x14:formula1>
            <xm:f>'Catalogo rischi'!$A$10:$A$31</xm:f>
          </x14:formula1>
          <xm:sqref>E9 E19:E24 E33:E36 E46:E50 E60:E62 E74:E78</xm:sqref>
        </x14:dataValidation>
        <x14:dataValidation type="list" showInputMessage="1" showErrorMessage="1">
          <x14:formula1>
            <xm:f>'Catalogo rischi'!$A$10:$A$31</xm:f>
          </x14:formula1>
          <xm:sqref>E6 E7 E8</xm:sqref>
        </x14:dataValidation>
        <x14:dataValidation type="list" showInputMessage="1" showErrorMessage="1">
          <x14:formula1>
            <xm:f>'Catalogo rischi'!$A$10:$A$31</xm:f>
          </x14:formula1>
          <xm:sqref>E10</xm:sqref>
        </x14:dataValidation>
        <x14:dataValidation type="list" allowBlank="1" showInputMessage="1" showErrorMessage="1">
          <x14:formula1>
            <xm:f>'Catalogo rischi'!$A$10:$A$31</xm:f>
          </x14:formula1>
          <xm:sqref>E11</xm:sqref>
        </x14:dataValidation>
        <x14:dataValidation type="list" showInputMessage="1" showErrorMessage="1">
          <x14:formula1>
            <xm:f>'Aree di rischio per processi'!$D$2:$D$4</xm:f>
          </x14:formula1>
          <xm:sqref>G6:G11 G19:G24</xm:sqref>
        </x14:dataValidation>
        <x14:dataValidation type="list" allowBlank="1" showInputMessage="1" showErrorMessage="1">
          <x14:formula1>
            <xm:f>Misure!$A$9:$A$27</xm:f>
          </x14:formula1>
          <xm:sqref>H6:H11</xm:sqref>
        </x14:dataValidation>
        <x14:dataValidation type="list" showInputMessage="1" showErrorMessage="1">
          <x14:formula1>
            <xm:f>Misure!$C$9:$C$27</xm:f>
          </x14:formula1>
          <xm:sqref>I6:I11 I19:I24 I33:I36 I46:I50 I60:I62 I74:I78</xm:sqref>
        </x14:dataValidation>
        <x14:dataValidation type="list" showInputMessage="1" showErrorMessage="1">
          <x14:formula1>
            <xm:f>Misure!$E$9:$E$14</xm:f>
          </x14:formula1>
          <xm:sqref>J6:J11 J19:J24</xm:sqref>
        </x14:dataValidation>
        <x14:dataValidation type="list" showInputMessage="1" showErrorMessage="1">
          <x14:formula1>
            <xm:f>Misure!$G$9:$G$14</xm:f>
          </x14:formula1>
          <xm:sqref>K6:K11 K19:K24 K33:K36 K46:K47 K46:K50 K60:K62 K74:K78</xm:sqref>
        </x14:dataValidation>
        <x14:dataValidation type="list" showInputMessage="1" showErrorMessage="1">
          <x14:formula1>
            <xm:f>Misure!$A$9:$A$27</xm:f>
          </x14:formula1>
          <xm:sqref>H19:H24 H33:H36 H46:H50 H60:H62 H74:H78</xm:sqref>
        </x14:dataValidation>
        <x14:dataValidation type="list" allowBlank="1" showInputMessage="1" showErrorMessage="1">
          <x14:formula1>
            <xm:f>'Aree di rischio per processi'!$D$2:$D$4</xm:f>
          </x14:formula1>
          <xm:sqref>G74:G78 G60:G62 G46:G50 G33:G36 G33 G34 G35 G36</xm:sqref>
        </x14:dataValidation>
        <x14:dataValidation type="list" showInputMessage="1" showErrorMessage="1">
          <x14:formula1>
            <xm:f>Misure!$E$9:$E$12</xm:f>
          </x14:formula1>
          <xm:sqref>J33:J36 J46:J50 J60:J62 J74:J78</xm:sqref>
        </x14:dataValidation>
      </x14:dataValidations>
    </ext>
  </extLst>
</worksheet>
</file>

<file path=xl/worksheets/sheet7.xml><?xml version="1.0" encoding="utf-8"?>
<worksheet xmlns="http://schemas.openxmlformats.org/spreadsheetml/2006/main" xmlns:r="http://schemas.openxmlformats.org/officeDocument/2006/relationships">
  <sheetPr>
    <tabColor rgb="FFFF0000"/>
    <pageSetUpPr fitToPage="1"/>
  </sheetPr>
  <dimension ref="A1:O85"/>
  <sheetViews>
    <sheetView zoomScaleNormal="100" zoomScalePageLayoutView="90" workbookViewId="0">
      <pane ySplit="2" topLeftCell="A3" activePane="bottomLeft" state="frozen"/>
      <selection activeCell="D34" sqref="D34"/>
      <selection pane="bottomLeft" activeCell="Q8" sqref="A4:Q15"/>
    </sheetView>
  </sheetViews>
  <sheetFormatPr defaultColWidth="10.85546875" defaultRowHeight="20.25" outlineLevelRow="1"/>
  <cols>
    <col min="1" max="1" width="12.42578125" style="4" customWidth="1"/>
    <col min="2" max="2" width="9.85546875" style="4" customWidth="1"/>
    <col min="3" max="3" width="11.28515625" style="4" customWidth="1"/>
    <col min="4" max="4" width="28.42578125" style="4" customWidth="1"/>
    <col min="5" max="5" width="40.7109375" style="4" customWidth="1"/>
    <col min="6" max="6" width="28.42578125" style="4" customWidth="1"/>
    <col min="7" max="7" width="34.85546875" style="4" customWidth="1"/>
    <col min="8" max="8" width="29" style="229" customWidth="1"/>
    <col min="9" max="9" width="26.7109375" style="4" customWidth="1"/>
    <col min="10" max="10" width="27.42578125" style="4" customWidth="1"/>
    <col min="11" max="11" width="21.85546875" style="4" customWidth="1"/>
    <col min="12" max="12" width="20.7109375" style="4" customWidth="1"/>
    <col min="13" max="13" width="19.28515625" style="4" customWidth="1"/>
    <col min="14" max="14" width="22" style="4" customWidth="1"/>
    <col min="15" max="15" width="3.28515625" style="42" customWidth="1"/>
    <col min="16" max="16384" width="10.85546875" style="4"/>
  </cols>
  <sheetData>
    <row r="1" spans="1:15" s="42" customFormat="1" ht="19.149999999999999" customHeight="1">
      <c r="A1" s="23" t="s">
        <v>493</v>
      </c>
      <c r="B1" s="37"/>
      <c r="C1" s="37"/>
      <c r="D1" s="37"/>
      <c r="E1" s="37"/>
      <c r="F1" s="37"/>
      <c r="G1" s="37"/>
      <c r="H1" s="222"/>
      <c r="I1" s="37"/>
      <c r="J1" s="37"/>
      <c r="K1" s="37"/>
      <c r="L1" s="37"/>
      <c r="M1" s="37"/>
      <c r="N1" s="37"/>
      <c r="O1" s="37"/>
    </row>
    <row r="2" spans="1:15" s="45" customFormat="1" hidden="1">
      <c r="A2" s="26" t="str">
        <f>'Aree di rischio per processi'!A92</f>
        <v>B) Contratti pubblici (procedure di approvvigionamento)</v>
      </c>
      <c r="B2" s="43"/>
      <c r="C2" s="43"/>
      <c r="D2" s="43"/>
      <c r="E2" s="38"/>
      <c r="F2" s="43"/>
      <c r="G2" s="44" t="s">
        <v>149</v>
      </c>
      <c r="H2" s="223"/>
      <c r="I2" s="38"/>
      <c r="J2" s="38"/>
      <c r="K2" s="38"/>
      <c r="L2" s="38"/>
      <c r="M2" s="38"/>
      <c r="N2" s="38"/>
      <c r="O2" s="37"/>
    </row>
    <row r="3" spans="1:15" ht="34.5" customHeight="1">
      <c r="A3" s="341" t="str">
        <f>'Aree di rischio per processi'!A93</f>
        <v>B.01 Programmazione del fabbisogno</v>
      </c>
      <c r="B3" s="342"/>
      <c r="C3" s="342"/>
      <c r="D3" s="342"/>
      <c r="E3" s="342"/>
      <c r="F3" s="359"/>
      <c r="G3" s="47" t="str">
        <f>IF(C6=0,"--",IF(C6&lt;10,"Basso",IF(C6&lt;18,"Medio",IF(C6&lt;25.1,"Alto",""))))</f>
        <v>Basso</v>
      </c>
      <c r="H3" s="224">
        <f>C6</f>
        <v>4.375</v>
      </c>
      <c r="I3" s="194"/>
      <c r="J3" s="30"/>
      <c r="K3" s="30"/>
      <c r="L3" s="30"/>
      <c r="M3" s="30"/>
      <c r="N3" s="30"/>
      <c r="O3" s="37"/>
    </row>
    <row r="4" spans="1:15" ht="51" outlineLevel="1">
      <c r="A4" s="343" t="str">
        <f>A3</f>
        <v>B.01 Programmazione del fabbisogno</v>
      </c>
      <c r="B4" s="346" t="s">
        <v>134</v>
      </c>
      <c r="C4" s="347"/>
      <c r="D4" s="146" t="s">
        <v>298</v>
      </c>
      <c r="E4" s="14" t="s">
        <v>274</v>
      </c>
      <c r="F4" s="146" t="s">
        <v>273</v>
      </c>
      <c r="G4" s="188" t="s">
        <v>0</v>
      </c>
      <c r="H4" s="350" t="s">
        <v>422</v>
      </c>
      <c r="I4" s="337"/>
      <c r="J4" s="353" t="s">
        <v>423</v>
      </c>
      <c r="K4" s="337"/>
      <c r="L4" s="358" t="s">
        <v>157</v>
      </c>
      <c r="M4" s="358" t="s">
        <v>158</v>
      </c>
      <c r="N4" s="337" t="s">
        <v>133</v>
      </c>
      <c r="O4" s="37"/>
    </row>
    <row r="5" spans="1:15" ht="22.5" outlineLevel="1">
      <c r="A5" s="344"/>
      <c r="B5" s="348"/>
      <c r="C5" s="349"/>
      <c r="D5" s="28" t="s">
        <v>577</v>
      </c>
      <c r="E5" s="28" t="s">
        <v>420</v>
      </c>
      <c r="F5" s="28" t="s">
        <v>421</v>
      </c>
      <c r="G5" s="28" t="s">
        <v>420</v>
      </c>
      <c r="H5" s="197" t="s">
        <v>2</v>
      </c>
      <c r="I5" s="39" t="s">
        <v>3</v>
      </c>
      <c r="J5" s="39" t="s">
        <v>2</v>
      </c>
      <c r="K5" s="39" t="s">
        <v>3</v>
      </c>
      <c r="L5" s="350"/>
      <c r="M5" s="350"/>
      <c r="N5" s="337"/>
      <c r="O5" s="37"/>
    </row>
    <row r="6" spans="1:15" ht="114.75" outlineLevel="1">
      <c r="A6" s="344"/>
      <c r="B6" s="176" t="s">
        <v>155</v>
      </c>
      <c r="C6" s="338">
        <f>B7*B10</f>
        <v>4.375</v>
      </c>
      <c r="D6" s="48" t="s">
        <v>576</v>
      </c>
      <c r="E6" s="48" t="s">
        <v>458</v>
      </c>
      <c r="F6" s="48" t="str">
        <f>VLOOKUP(E6,'Catalogo rischi'!$A$34:$B$77,2,FALSE)</f>
        <v>CR.6 Uso improprio o distorto della discrezionalità</v>
      </c>
      <c r="G6" s="48" t="s">
        <v>130</v>
      </c>
      <c r="H6" s="225" t="s">
        <v>404</v>
      </c>
      <c r="I6" s="48" t="s">
        <v>164</v>
      </c>
      <c r="J6" s="48" t="s">
        <v>381</v>
      </c>
      <c r="K6" s="48" t="s">
        <v>379</v>
      </c>
      <c r="L6" s="141" t="s">
        <v>730</v>
      </c>
      <c r="M6" s="48" t="s">
        <v>747</v>
      </c>
      <c r="N6" s="12" t="s">
        <v>855</v>
      </c>
      <c r="O6" s="37"/>
    </row>
    <row r="7" spans="1:15" ht="114.75" outlineLevel="1">
      <c r="A7" s="344"/>
      <c r="B7" s="177">
        <f>SUM(B!B6:B47)/6</f>
        <v>2.5</v>
      </c>
      <c r="C7" s="339"/>
      <c r="D7" s="48" t="s">
        <v>578</v>
      </c>
      <c r="E7" s="303" t="s">
        <v>458</v>
      </c>
      <c r="F7" s="303" t="str">
        <f>VLOOKUP(E7,'Catalogo rischi'!$A$34:$B$77,2,FALSE)</f>
        <v>CR.6 Uso improprio o distorto della discrezionalità</v>
      </c>
      <c r="G7" s="303" t="s">
        <v>130</v>
      </c>
      <c r="H7" s="304" t="s">
        <v>404</v>
      </c>
      <c r="I7" s="303" t="s">
        <v>164</v>
      </c>
      <c r="J7" s="303" t="s">
        <v>381</v>
      </c>
      <c r="K7" s="303" t="s">
        <v>379</v>
      </c>
      <c r="L7" s="305" t="s">
        <v>730</v>
      </c>
      <c r="M7" s="303" t="s">
        <v>747</v>
      </c>
      <c r="N7" s="306" t="s">
        <v>748</v>
      </c>
      <c r="O7" s="37"/>
    </row>
    <row r="8" spans="1:15" ht="40.5" customHeight="1" outlineLevel="1">
      <c r="A8" s="344"/>
      <c r="B8" s="179"/>
      <c r="C8" s="339"/>
      <c r="E8" s="48"/>
      <c r="F8" s="48"/>
      <c r="G8" s="48"/>
      <c r="H8" s="225"/>
      <c r="I8" s="48"/>
      <c r="J8" s="48"/>
      <c r="K8" s="48"/>
      <c r="L8" s="48"/>
      <c r="M8" s="141"/>
      <c r="N8" s="12"/>
      <c r="O8" s="37"/>
    </row>
    <row r="9" spans="1:15" outlineLevel="1">
      <c r="A9" s="344"/>
      <c r="B9" s="179" t="s">
        <v>101</v>
      </c>
      <c r="C9" s="339"/>
      <c r="D9" s="48"/>
      <c r="E9" s="48"/>
      <c r="F9" s="48"/>
      <c r="G9" s="48"/>
      <c r="H9" s="225"/>
      <c r="I9" s="48"/>
      <c r="J9" s="48"/>
      <c r="K9" s="48"/>
      <c r="L9" s="141"/>
      <c r="M9" s="141"/>
      <c r="N9" s="12"/>
      <c r="O9" s="37"/>
    </row>
    <row r="10" spans="1:15" outlineLevel="1">
      <c r="A10" s="344"/>
      <c r="B10" s="226">
        <f>SUM(B!E6:E34)/4</f>
        <v>1.75</v>
      </c>
      <c r="C10" s="339"/>
      <c r="D10" s="48"/>
      <c r="E10" s="48"/>
      <c r="F10" s="48"/>
      <c r="G10" s="48"/>
      <c r="H10" s="225"/>
      <c r="I10" s="48"/>
      <c r="J10" s="48"/>
      <c r="K10" s="48"/>
      <c r="L10" s="141"/>
      <c r="M10" s="141"/>
      <c r="N10" s="12"/>
      <c r="O10" s="37"/>
    </row>
    <row r="11" spans="1:15" outlineLevel="1">
      <c r="A11" s="344"/>
      <c r="B11" s="179"/>
      <c r="C11" s="339"/>
      <c r="D11" s="48"/>
      <c r="E11" s="48"/>
      <c r="F11" s="48"/>
      <c r="G11" s="48"/>
      <c r="H11" s="225"/>
      <c r="I11" s="48"/>
      <c r="J11" s="48"/>
      <c r="K11" s="48"/>
      <c r="L11" s="48"/>
      <c r="M11" s="48"/>
      <c r="N11" s="12"/>
      <c r="O11" s="37"/>
    </row>
    <row r="12" spans="1:15" outlineLevel="1">
      <c r="A12" s="344"/>
      <c r="B12" s="71"/>
      <c r="C12" s="339"/>
      <c r="D12" s="48"/>
      <c r="E12" s="48"/>
      <c r="F12" s="48"/>
      <c r="G12" s="48"/>
      <c r="H12" s="225"/>
      <c r="I12" s="48"/>
      <c r="J12" s="48"/>
      <c r="K12" s="48"/>
      <c r="L12" s="48"/>
      <c r="M12" s="48"/>
      <c r="N12" s="12"/>
      <c r="O12" s="37"/>
    </row>
    <row r="13" spans="1:15" outlineLevel="1">
      <c r="A13" s="344"/>
      <c r="B13" s="218"/>
      <c r="C13" s="339"/>
      <c r="D13" s="48"/>
      <c r="E13" s="48"/>
      <c r="F13" s="48"/>
      <c r="G13" s="48"/>
      <c r="H13" s="225"/>
      <c r="I13" s="48"/>
      <c r="J13" s="48"/>
      <c r="K13" s="48"/>
      <c r="L13" s="48"/>
      <c r="M13" s="48"/>
      <c r="N13" s="12"/>
      <c r="O13" s="37"/>
    </row>
    <row r="14" spans="1:15" outlineLevel="1">
      <c r="A14" s="344"/>
      <c r="B14" s="71"/>
      <c r="C14" s="339"/>
      <c r="D14" s="48"/>
      <c r="E14" s="48"/>
      <c r="F14" s="48"/>
      <c r="G14" s="48"/>
      <c r="H14" s="225"/>
      <c r="I14" s="48"/>
      <c r="J14" s="48"/>
      <c r="K14" s="48"/>
      <c r="L14" s="48"/>
      <c r="M14" s="48"/>
      <c r="N14" s="12"/>
      <c r="O14" s="37"/>
    </row>
    <row r="15" spans="1:15" outlineLevel="1">
      <c r="A15" s="345"/>
      <c r="B15" s="155"/>
      <c r="C15" s="340"/>
      <c r="D15" s="48"/>
      <c r="E15" s="48"/>
      <c r="F15" s="48"/>
      <c r="G15" s="48"/>
      <c r="H15" s="225"/>
      <c r="I15" s="48"/>
      <c r="J15" s="48"/>
      <c r="K15" s="48"/>
      <c r="L15" s="48"/>
      <c r="M15" s="48"/>
      <c r="N15" s="12"/>
      <c r="O15" s="37"/>
    </row>
    <row r="16" spans="1:15">
      <c r="A16" s="30"/>
      <c r="B16" s="30"/>
      <c r="C16" s="30"/>
      <c r="D16" s="30"/>
      <c r="E16" s="30"/>
      <c r="F16" s="30"/>
      <c r="G16" s="30"/>
      <c r="H16" s="227"/>
      <c r="I16" s="30"/>
      <c r="J16" s="30"/>
      <c r="K16" s="30"/>
      <c r="L16" s="30"/>
      <c r="M16" s="30"/>
      <c r="N16" s="30"/>
      <c r="O16" s="37"/>
    </row>
    <row r="17" spans="1:15" ht="34.5" customHeight="1">
      <c r="A17" s="341" t="str">
        <f>'Aree di rischio per processi'!A94</f>
        <v>B.02 Progettazione della strategia di acquisto</v>
      </c>
      <c r="B17" s="342"/>
      <c r="C17" s="342"/>
      <c r="D17" s="342"/>
      <c r="E17" s="342"/>
      <c r="F17" s="359"/>
      <c r="G17" s="228" t="str">
        <f>IF(C20=0,"--",IF(C20&lt;10,"Basso",IF(C20&lt;18,"Medio",IF(C20&lt;25.1,"Alto",""))))</f>
        <v>Basso</v>
      </c>
      <c r="H17" s="224">
        <f>C20</f>
        <v>4.0833333333333339</v>
      </c>
      <c r="I17" s="194"/>
      <c r="J17" s="30"/>
      <c r="K17" s="30"/>
      <c r="L17" s="30"/>
      <c r="M17" s="30"/>
      <c r="N17" s="30"/>
      <c r="O17" s="37"/>
    </row>
    <row r="18" spans="1:15" ht="52.5" customHeight="1" outlineLevel="1">
      <c r="A18" s="343" t="str">
        <f>A17</f>
        <v>B.02 Progettazione della strategia di acquisto</v>
      </c>
      <c r="B18" s="346" t="s">
        <v>134</v>
      </c>
      <c r="C18" s="347"/>
      <c r="D18" s="146" t="s">
        <v>298</v>
      </c>
      <c r="E18" s="14" t="s">
        <v>274</v>
      </c>
      <c r="F18" s="146" t="s">
        <v>273</v>
      </c>
      <c r="G18" s="188" t="s">
        <v>0</v>
      </c>
      <c r="H18" s="350" t="s">
        <v>422</v>
      </c>
      <c r="I18" s="337"/>
      <c r="J18" s="353" t="s">
        <v>423</v>
      </c>
      <c r="K18" s="337"/>
      <c r="L18" s="358" t="s">
        <v>157</v>
      </c>
      <c r="M18" s="358" t="s">
        <v>158</v>
      </c>
      <c r="N18" s="337" t="s">
        <v>133</v>
      </c>
      <c r="O18" s="37"/>
    </row>
    <row r="19" spans="1:15" ht="22.5" outlineLevel="1">
      <c r="A19" s="344"/>
      <c r="B19" s="348"/>
      <c r="C19" s="349"/>
      <c r="D19" s="28" t="s">
        <v>577</v>
      </c>
      <c r="E19" s="28" t="s">
        <v>420</v>
      </c>
      <c r="F19" s="28" t="s">
        <v>421</v>
      </c>
      <c r="G19" s="28" t="s">
        <v>420</v>
      </c>
      <c r="H19" s="197" t="s">
        <v>2</v>
      </c>
      <c r="I19" s="39" t="s">
        <v>3</v>
      </c>
      <c r="J19" s="39" t="s">
        <v>2</v>
      </c>
      <c r="K19" s="39" t="s">
        <v>3</v>
      </c>
      <c r="L19" s="350"/>
      <c r="M19" s="350"/>
      <c r="N19" s="337"/>
      <c r="O19" s="37"/>
    </row>
    <row r="20" spans="1:15" ht="102" outlineLevel="1">
      <c r="A20" s="344"/>
      <c r="B20" s="176" t="s">
        <v>155</v>
      </c>
      <c r="C20" s="338">
        <f>B21*B24</f>
        <v>4.0833333333333339</v>
      </c>
      <c r="D20" s="48" t="s">
        <v>580</v>
      </c>
      <c r="E20" s="48" t="s">
        <v>623</v>
      </c>
      <c r="F20" s="48" t="str">
        <f>VLOOKUP(E20,'Catalogo rischi'!$A$34:$B$77,2,FALSE)</f>
        <v>CR.3 Conflitto di interessi</v>
      </c>
      <c r="G20" s="48" t="s">
        <v>130</v>
      </c>
      <c r="H20" s="225" t="s">
        <v>405</v>
      </c>
      <c r="I20" s="48" t="s">
        <v>159</v>
      </c>
      <c r="J20" s="48" t="s">
        <v>381</v>
      </c>
      <c r="K20" s="48" t="s">
        <v>622</v>
      </c>
      <c r="L20" s="48" t="s">
        <v>730</v>
      </c>
      <c r="M20" s="48" t="s">
        <v>749</v>
      </c>
      <c r="N20" s="12" t="s">
        <v>750</v>
      </c>
      <c r="O20" s="37"/>
    </row>
    <row r="21" spans="1:15" ht="102" outlineLevel="1">
      <c r="A21" s="344"/>
      <c r="B21" s="177">
        <f>SUM(B!B54:B95)/6</f>
        <v>2.3333333333333335</v>
      </c>
      <c r="C21" s="339"/>
      <c r="D21" s="48" t="s">
        <v>581</v>
      </c>
      <c r="E21" s="48" t="s">
        <v>472</v>
      </c>
      <c r="F21" s="48" t="str">
        <f>VLOOKUP(E21,'Catalogo rischi'!$A$34:$B$77,2,FALSE)</f>
        <v>CR.3 Conflitto di interessi</v>
      </c>
      <c r="G21" s="48" t="s">
        <v>130</v>
      </c>
      <c r="H21" s="225" t="s">
        <v>405</v>
      </c>
      <c r="I21" s="48" t="s">
        <v>159</v>
      </c>
      <c r="J21" s="48" t="s">
        <v>381</v>
      </c>
      <c r="K21" s="48" t="s">
        <v>622</v>
      </c>
      <c r="L21" s="48" t="s">
        <v>730</v>
      </c>
      <c r="M21" s="48" t="s">
        <v>749</v>
      </c>
      <c r="N21" s="12" t="s">
        <v>750</v>
      </c>
      <c r="O21" s="37"/>
    </row>
    <row r="22" spans="1:15" ht="102" outlineLevel="1">
      <c r="A22" s="344"/>
      <c r="B22" s="179"/>
      <c r="C22" s="339"/>
      <c r="D22" s="48" t="s">
        <v>582</v>
      </c>
      <c r="E22" s="48" t="s">
        <v>623</v>
      </c>
      <c r="F22" s="48" t="str">
        <f>VLOOKUP(E22,'Catalogo rischi'!$A$34:$B$77,2,FALSE)</f>
        <v>CR.3 Conflitto di interessi</v>
      </c>
      <c r="G22" s="48" t="s">
        <v>130</v>
      </c>
      <c r="H22" s="225" t="s">
        <v>405</v>
      </c>
      <c r="I22" s="48" t="s">
        <v>159</v>
      </c>
      <c r="J22" s="48" t="s">
        <v>381</v>
      </c>
      <c r="K22" s="48" t="s">
        <v>622</v>
      </c>
      <c r="L22" s="48" t="s">
        <v>730</v>
      </c>
      <c r="M22" s="48" t="s">
        <v>749</v>
      </c>
      <c r="N22" s="12" t="s">
        <v>856</v>
      </c>
      <c r="O22" s="37"/>
    </row>
    <row r="23" spans="1:15" ht="102" outlineLevel="1">
      <c r="A23" s="344"/>
      <c r="B23" s="179" t="s">
        <v>101</v>
      </c>
      <c r="C23" s="339"/>
      <c r="D23" s="48" t="s">
        <v>583</v>
      </c>
      <c r="E23" s="48" t="s">
        <v>623</v>
      </c>
      <c r="F23" s="48" t="str">
        <f>VLOOKUP(E23,'Catalogo rischi'!$A$34:$B$77,2,FALSE)</f>
        <v>CR.3 Conflitto di interessi</v>
      </c>
      <c r="G23" s="48" t="s">
        <v>130</v>
      </c>
      <c r="H23" s="225" t="s">
        <v>405</v>
      </c>
      <c r="I23" s="48" t="s">
        <v>159</v>
      </c>
      <c r="J23" s="48" t="s">
        <v>381</v>
      </c>
      <c r="K23" s="48" t="s">
        <v>622</v>
      </c>
      <c r="L23" s="48" t="s">
        <v>730</v>
      </c>
      <c r="M23" s="48" t="s">
        <v>749</v>
      </c>
      <c r="N23" s="12" t="s">
        <v>856</v>
      </c>
      <c r="O23" s="37"/>
    </row>
    <row r="24" spans="1:15" ht="102" outlineLevel="1">
      <c r="A24" s="344"/>
      <c r="B24" s="226">
        <f>SUM(B!E54:E82)/4</f>
        <v>1.75</v>
      </c>
      <c r="C24" s="339"/>
      <c r="D24" s="48" t="s">
        <v>584</v>
      </c>
      <c r="E24" s="48" t="s">
        <v>623</v>
      </c>
      <c r="F24" s="48" t="str">
        <f>VLOOKUP(E24,'Catalogo rischi'!$A$34:$B$77,2,FALSE)</f>
        <v>CR.3 Conflitto di interessi</v>
      </c>
      <c r="G24" s="48" t="s">
        <v>130</v>
      </c>
      <c r="H24" s="225" t="s">
        <v>405</v>
      </c>
      <c r="I24" s="48" t="s">
        <v>159</v>
      </c>
      <c r="J24" s="48" t="s">
        <v>381</v>
      </c>
      <c r="K24" s="48" t="s">
        <v>622</v>
      </c>
      <c r="L24" s="48" t="s">
        <v>730</v>
      </c>
      <c r="M24" s="48" t="s">
        <v>749</v>
      </c>
      <c r="N24" s="12" t="s">
        <v>856</v>
      </c>
      <c r="O24" s="37"/>
    </row>
    <row r="25" spans="1:15" ht="102" outlineLevel="1">
      <c r="A25" s="344"/>
      <c r="B25" s="179"/>
      <c r="C25" s="339"/>
      <c r="D25" s="48" t="s">
        <v>585</v>
      </c>
      <c r="E25" s="48" t="s">
        <v>623</v>
      </c>
      <c r="F25" s="48" t="str">
        <f>VLOOKUP(E25,'Catalogo rischi'!$A$34:$B$77,2,FALSE)</f>
        <v>CR.3 Conflitto di interessi</v>
      </c>
      <c r="G25" s="48" t="s">
        <v>130</v>
      </c>
      <c r="H25" s="225" t="s">
        <v>405</v>
      </c>
      <c r="I25" s="48" t="s">
        <v>159</v>
      </c>
      <c r="J25" s="48" t="s">
        <v>381</v>
      </c>
      <c r="K25" s="48" t="s">
        <v>622</v>
      </c>
      <c r="L25" s="48" t="s">
        <v>730</v>
      </c>
      <c r="M25" s="48" t="s">
        <v>749</v>
      </c>
      <c r="N25" s="12" t="s">
        <v>856</v>
      </c>
      <c r="O25" s="37"/>
    </row>
    <row r="26" spans="1:15" ht="102" outlineLevel="1">
      <c r="A26" s="344"/>
      <c r="B26" s="71"/>
      <c r="C26" s="339"/>
      <c r="D26" s="48" t="s">
        <v>586</v>
      </c>
      <c r="E26" s="48" t="s">
        <v>623</v>
      </c>
      <c r="F26" s="48" t="str">
        <f>VLOOKUP(E26,'Catalogo rischi'!$A$34:$B$77,2,FALSE)</f>
        <v>CR.3 Conflitto di interessi</v>
      </c>
      <c r="G26" s="48" t="s">
        <v>130</v>
      </c>
      <c r="H26" s="225" t="s">
        <v>405</v>
      </c>
      <c r="I26" s="48" t="s">
        <v>159</v>
      </c>
      <c r="J26" s="48" t="s">
        <v>381</v>
      </c>
      <c r="K26" s="48" t="s">
        <v>622</v>
      </c>
      <c r="L26" s="48" t="s">
        <v>730</v>
      </c>
      <c r="M26" s="48" t="s">
        <v>749</v>
      </c>
      <c r="N26" s="12" t="s">
        <v>856</v>
      </c>
      <c r="O26" s="37"/>
    </row>
    <row r="27" spans="1:15" ht="102" outlineLevel="1">
      <c r="A27" s="344"/>
      <c r="B27" s="230"/>
      <c r="C27" s="339"/>
      <c r="D27" s="48" t="s">
        <v>587</v>
      </c>
      <c r="E27" s="48" t="s">
        <v>625</v>
      </c>
      <c r="F27" s="48" t="str">
        <f>VLOOKUP(E27,'Catalogo rischi'!$A$34:$B$77,2,FALSE)</f>
        <v>CR.1 Pilotamento delle procedure</v>
      </c>
      <c r="G27" s="48" t="s">
        <v>130</v>
      </c>
      <c r="H27" s="225" t="s">
        <v>405</v>
      </c>
      <c r="I27" s="48" t="s">
        <v>159</v>
      </c>
      <c r="J27" s="48" t="s">
        <v>381</v>
      </c>
      <c r="K27" s="48" t="s">
        <v>622</v>
      </c>
      <c r="L27" s="48" t="s">
        <v>730</v>
      </c>
      <c r="M27" s="48" t="s">
        <v>749</v>
      </c>
      <c r="N27" s="12" t="s">
        <v>856</v>
      </c>
      <c r="O27" s="37"/>
    </row>
    <row r="28" spans="1:15" ht="102" outlineLevel="1">
      <c r="A28" s="344"/>
      <c r="B28" s="71"/>
      <c r="C28" s="339"/>
      <c r="D28" s="48" t="s">
        <v>588</v>
      </c>
      <c r="E28" s="48" t="s">
        <v>625</v>
      </c>
      <c r="F28" s="48" t="str">
        <f>VLOOKUP(E28,'Catalogo rischi'!$A$34:$B$77,2,FALSE)</f>
        <v>CR.1 Pilotamento delle procedure</v>
      </c>
      <c r="G28" s="48" t="s">
        <v>130</v>
      </c>
      <c r="H28" s="225" t="s">
        <v>405</v>
      </c>
      <c r="I28" s="48" t="s">
        <v>159</v>
      </c>
      <c r="J28" s="48" t="s">
        <v>381</v>
      </c>
      <c r="K28" s="48" t="s">
        <v>622</v>
      </c>
      <c r="L28" s="48" t="s">
        <v>730</v>
      </c>
      <c r="M28" s="48" t="s">
        <v>749</v>
      </c>
      <c r="N28" s="12" t="s">
        <v>856</v>
      </c>
      <c r="O28" s="37"/>
    </row>
    <row r="29" spans="1:15" ht="102" outlineLevel="1">
      <c r="A29" s="345"/>
      <c r="B29" s="155"/>
      <c r="C29" s="340"/>
      <c r="D29" s="48" t="s">
        <v>589</v>
      </c>
      <c r="E29" s="48" t="s">
        <v>625</v>
      </c>
      <c r="F29" s="48" t="str">
        <f>VLOOKUP(E29,'Catalogo rischi'!$A$34:$B$77,2,FALSE)</f>
        <v>CR.1 Pilotamento delle procedure</v>
      </c>
      <c r="G29" s="48" t="s">
        <v>130</v>
      </c>
      <c r="H29" s="225" t="s">
        <v>405</v>
      </c>
      <c r="I29" s="48" t="s">
        <v>159</v>
      </c>
      <c r="J29" s="48" t="s">
        <v>381</v>
      </c>
      <c r="K29" s="48" t="s">
        <v>622</v>
      </c>
      <c r="L29" s="48" t="s">
        <v>730</v>
      </c>
      <c r="M29" s="48" t="s">
        <v>749</v>
      </c>
      <c r="N29" s="12" t="s">
        <v>856</v>
      </c>
      <c r="O29" s="37"/>
    </row>
    <row r="30" spans="1:15" ht="19.5" customHeight="1">
      <c r="A30" s="30"/>
      <c r="B30" s="30"/>
      <c r="C30" s="30"/>
      <c r="D30" s="30"/>
      <c r="E30" s="30"/>
      <c r="F30" s="30"/>
      <c r="G30" s="30"/>
      <c r="H30" s="227"/>
      <c r="I30" s="30"/>
      <c r="J30" s="30"/>
      <c r="K30" s="30"/>
      <c r="L30" s="30"/>
      <c r="M30" s="30"/>
      <c r="N30" s="30"/>
      <c r="O30" s="37"/>
    </row>
    <row r="31" spans="1:15" ht="76.5" customHeight="1">
      <c r="A31" s="341" t="str">
        <f>'Aree di rischio per processi'!A95</f>
        <v>B.03 Selezione del contraente</v>
      </c>
      <c r="B31" s="342"/>
      <c r="C31" s="342"/>
      <c r="D31" s="342"/>
      <c r="E31" s="342"/>
      <c r="F31" s="359"/>
      <c r="G31" s="47" t="str">
        <f>IF(B34=0,"--",IF(C34&lt;10,"Basso",IF(C34&lt;18,"Medio",IF(C34&lt;25.1,"Alto",""))))</f>
        <v>Basso</v>
      </c>
      <c r="H31" s="224">
        <f>C34</f>
        <v>4.0833333333333339</v>
      </c>
      <c r="I31" s="194"/>
      <c r="J31" s="30"/>
      <c r="K31" s="30"/>
      <c r="L31" s="30"/>
      <c r="M31" s="30"/>
      <c r="N31" s="30"/>
      <c r="O31" s="37"/>
    </row>
    <row r="32" spans="1:15" ht="51" outlineLevel="1">
      <c r="A32" s="343" t="str">
        <f>A31</f>
        <v>B.03 Selezione del contraente</v>
      </c>
      <c r="B32" s="346" t="s">
        <v>134</v>
      </c>
      <c r="C32" s="347"/>
      <c r="D32" s="146" t="s">
        <v>298</v>
      </c>
      <c r="E32" s="14" t="s">
        <v>274</v>
      </c>
      <c r="F32" s="146" t="s">
        <v>273</v>
      </c>
      <c r="G32" s="188" t="s">
        <v>0</v>
      </c>
      <c r="H32" s="350" t="s">
        <v>422</v>
      </c>
      <c r="I32" s="337"/>
      <c r="J32" s="353" t="s">
        <v>423</v>
      </c>
      <c r="K32" s="337"/>
      <c r="L32" s="358" t="s">
        <v>157</v>
      </c>
      <c r="M32" s="358" t="s">
        <v>158</v>
      </c>
      <c r="N32" s="337" t="s">
        <v>133</v>
      </c>
      <c r="O32" s="37"/>
    </row>
    <row r="33" spans="1:15" ht="22.5" outlineLevel="1">
      <c r="A33" s="344"/>
      <c r="B33" s="348"/>
      <c r="C33" s="349"/>
      <c r="D33" s="28" t="s">
        <v>577</v>
      </c>
      <c r="E33" s="28" t="s">
        <v>420</v>
      </c>
      <c r="F33" s="28" t="s">
        <v>421</v>
      </c>
      <c r="G33" s="28" t="s">
        <v>420</v>
      </c>
      <c r="H33" s="197" t="s">
        <v>2</v>
      </c>
      <c r="I33" s="39" t="s">
        <v>3</v>
      </c>
      <c r="J33" s="39" t="s">
        <v>2</v>
      </c>
      <c r="K33" s="39" t="s">
        <v>3</v>
      </c>
      <c r="L33" s="350"/>
      <c r="M33" s="350"/>
      <c r="N33" s="337"/>
      <c r="O33" s="37"/>
    </row>
    <row r="34" spans="1:15" ht="76.5" outlineLevel="1">
      <c r="A34" s="344"/>
      <c r="B34" s="176" t="s">
        <v>155</v>
      </c>
      <c r="C34" s="338">
        <f>B35*B38</f>
        <v>4.0833333333333339</v>
      </c>
      <c r="D34" s="48" t="s">
        <v>591</v>
      </c>
      <c r="E34" s="48" t="s">
        <v>627</v>
      </c>
      <c r="F34" s="48" t="str">
        <f>VLOOKUP(E34,'Catalogo rischi'!$A$34:$B$77,2,FALSE)</f>
        <v>CR.4 Manipolazione o utilizzo improprio delle informazioni o della documentazione</v>
      </c>
      <c r="G34" s="48" t="s">
        <v>130</v>
      </c>
      <c r="H34" s="225" t="s">
        <v>699</v>
      </c>
      <c r="I34" s="48" t="s">
        <v>395</v>
      </c>
      <c r="J34" s="48" t="s">
        <v>381</v>
      </c>
      <c r="K34" s="48" t="s">
        <v>628</v>
      </c>
      <c r="L34" s="48" t="s">
        <v>730</v>
      </c>
      <c r="M34" s="48" t="s">
        <v>844</v>
      </c>
      <c r="N34" s="12" t="s">
        <v>845</v>
      </c>
      <c r="O34" s="37"/>
    </row>
    <row r="35" spans="1:15" ht="76.5" outlineLevel="1">
      <c r="A35" s="344"/>
      <c r="B35" s="177">
        <f>SUM(B!B102:B143)/6</f>
        <v>2.3333333333333335</v>
      </c>
      <c r="C35" s="339"/>
      <c r="D35" s="48" t="s">
        <v>592</v>
      </c>
      <c r="E35" s="48" t="s">
        <v>627</v>
      </c>
      <c r="F35" s="48" t="str">
        <f>VLOOKUP(E35,'Catalogo rischi'!$A$34:$B$77,2,FALSE)</f>
        <v>CR.4 Manipolazione o utilizzo improprio delle informazioni o della documentazione</v>
      </c>
      <c r="G35" s="48" t="s">
        <v>130</v>
      </c>
      <c r="H35" s="225" t="s">
        <v>699</v>
      </c>
      <c r="I35" s="48" t="s">
        <v>395</v>
      </c>
      <c r="J35" s="48" t="s">
        <v>381</v>
      </c>
      <c r="K35" s="48" t="s">
        <v>628</v>
      </c>
      <c r="L35" s="48" t="s">
        <v>730</v>
      </c>
      <c r="M35" s="48" t="s">
        <v>844</v>
      </c>
      <c r="N35" s="12" t="s">
        <v>845</v>
      </c>
      <c r="O35" s="37"/>
    </row>
    <row r="36" spans="1:15" ht="76.5" outlineLevel="1">
      <c r="A36" s="344"/>
      <c r="B36" s="179"/>
      <c r="C36" s="339"/>
      <c r="D36" s="48" t="s">
        <v>593</v>
      </c>
      <c r="E36" s="48" t="s">
        <v>277</v>
      </c>
      <c r="F36" s="48" t="str">
        <f>VLOOKUP(E36,'Catalogo rischi'!$A$34:$B$77,2,FALSE)</f>
        <v>CR.7 Atti illeciti</v>
      </c>
      <c r="G36" s="48" t="s">
        <v>130</v>
      </c>
      <c r="H36" s="225" t="s">
        <v>699</v>
      </c>
      <c r="I36" s="48" t="s">
        <v>395</v>
      </c>
      <c r="J36" s="48" t="s">
        <v>381</v>
      </c>
      <c r="K36" s="48" t="s">
        <v>628</v>
      </c>
      <c r="L36" s="48" t="s">
        <v>730</v>
      </c>
      <c r="M36" s="48" t="s">
        <v>844</v>
      </c>
      <c r="N36" s="12" t="s">
        <v>845</v>
      </c>
      <c r="O36" s="37"/>
    </row>
    <row r="37" spans="1:15" ht="76.5" outlineLevel="1">
      <c r="A37" s="344"/>
      <c r="B37" s="179" t="s">
        <v>101</v>
      </c>
      <c r="C37" s="339"/>
      <c r="D37" s="48" t="s">
        <v>594</v>
      </c>
      <c r="E37" s="48" t="s">
        <v>460</v>
      </c>
      <c r="F37" s="48" t="str">
        <f>VLOOKUP(E37,'Catalogo rischi'!$A$34:$B$77,2,FALSE)</f>
        <v>CR.1 Pilotamento delle procedure</v>
      </c>
      <c r="G37" s="48" t="s">
        <v>130</v>
      </c>
      <c r="H37" s="225" t="s">
        <v>699</v>
      </c>
      <c r="I37" s="48" t="s">
        <v>395</v>
      </c>
      <c r="J37" s="48" t="s">
        <v>381</v>
      </c>
      <c r="K37" s="48" t="s">
        <v>628</v>
      </c>
      <c r="L37" s="48" t="s">
        <v>730</v>
      </c>
      <c r="M37" s="48" t="s">
        <v>844</v>
      </c>
      <c r="N37" s="12" t="s">
        <v>845</v>
      </c>
      <c r="O37" s="37"/>
    </row>
    <row r="38" spans="1:15" ht="76.5" outlineLevel="1">
      <c r="A38" s="344"/>
      <c r="B38" s="226">
        <f>SUM(B!E102:F130)/4</f>
        <v>1.75</v>
      </c>
      <c r="C38" s="339"/>
      <c r="D38" s="48" t="s">
        <v>595</v>
      </c>
      <c r="E38" s="48" t="s">
        <v>475</v>
      </c>
      <c r="F38" s="48" t="str">
        <f>VLOOKUP(E38,'Catalogo rischi'!$A$34:$B$77,2,FALSE)</f>
        <v>CR.6 Uso improprio o distorto della discrezionalità</v>
      </c>
      <c r="G38" s="48" t="s">
        <v>130</v>
      </c>
      <c r="H38" s="225" t="s">
        <v>699</v>
      </c>
      <c r="I38" s="48" t="s">
        <v>395</v>
      </c>
      <c r="J38" s="48" t="s">
        <v>381</v>
      </c>
      <c r="K38" s="48" t="s">
        <v>628</v>
      </c>
      <c r="L38" s="48" t="s">
        <v>730</v>
      </c>
      <c r="M38" s="48" t="s">
        <v>844</v>
      </c>
      <c r="N38" s="12" t="s">
        <v>845</v>
      </c>
      <c r="O38" s="37"/>
    </row>
    <row r="39" spans="1:15" ht="76.5" outlineLevel="1">
      <c r="A39" s="344"/>
      <c r="B39" s="179"/>
      <c r="C39" s="339"/>
      <c r="D39" s="48" t="s">
        <v>596</v>
      </c>
      <c r="E39" s="48" t="s">
        <v>673</v>
      </c>
      <c r="F39" s="48" t="str">
        <f>VLOOKUP(E39,'Catalogo rischi'!$A$34:$B$77,2,FALSE)</f>
        <v>CR.5 Elusione delle procedure di svolgimento dell'attività e di controllo</v>
      </c>
      <c r="G39" s="48" t="s">
        <v>130</v>
      </c>
      <c r="H39" s="225" t="s">
        <v>699</v>
      </c>
      <c r="I39" s="48" t="s">
        <v>395</v>
      </c>
      <c r="J39" s="48" t="s">
        <v>381</v>
      </c>
      <c r="K39" s="48" t="s">
        <v>628</v>
      </c>
      <c r="L39" s="48" t="s">
        <v>730</v>
      </c>
      <c r="M39" s="48" t="s">
        <v>844</v>
      </c>
      <c r="N39" s="12" t="s">
        <v>845</v>
      </c>
      <c r="O39" s="37"/>
    </row>
    <row r="40" spans="1:15" ht="76.5" outlineLevel="1">
      <c r="A40" s="344"/>
      <c r="B40" s="71"/>
      <c r="C40" s="339"/>
      <c r="D40" s="48" t="s">
        <v>597</v>
      </c>
      <c r="E40" s="48" t="s">
        <v>673</v>
      </c>
      <c r="F40" s="48" t="str">
        <f>VLOOKUP(E40,'Catalogo rischi'!$A$34:$B$77,2,FALSE)</f>
        <v>CR.5 Elusione delle procedure di svolgimento dell'attività e di controllo</v>
      </c>
      <c r="G40" s="48" t="s">
        <v>130</v>
      </c>
      <c r="H40" s="225" t="s">
        <v>699</v>
      </c>
      <c r="I40" s="48" t="s">
        <v>395</v>
      </c>
      <c r="J40" s="48" t="s">
        <v>381</v>
      </c>
      <c r="K40" s="48" t="s">
        <v>628</v>
      </c>
      <c r="L40" s="48" t="s">
        <v>730</v>
      </c>
      <c r="M40" s="48" t="s">
        <v>844</v>
      </c>
      <c r="N40" s="12" t="s">
        <v>845</v>
      </c>
      <c r="O40" s="37"/>
    </row>
    <row r="41" spans="1:15" ht="76.5" outlineLevel="1">
      <c r="A41" s="344"/>
      <c r="B41" s="230"/>
      <c r="C41" s="339"/>
      <c r="D41" s="48" t="s">
        <v>598</v>
      </c>
      <c r="E41" s="48" t="s">
        <v>673</v>
      </c>
      <c r="F41" s="48" t="str">
        <f>VLOOKUP(E41,'Catalogo rischi'!$A$34:$B$77,2,FALSE)</f>
        <v>CR.5 Elusione delle procedure di svolgimento dell'attività e di controllo</v>
      </c>
      <c r="G41" s="48" t="s">
        <v>130</v>
      </c>
      <c r="H41" s="225" t="s">
        <v>699</v>
      </c>
      <c r="I41" s="48" t="s">
        <v>395</v>
      </c>
      <c r="J41" s="48" t="s">
        <v>381</v>
      </c>
      <c r="K41" s="48" t="s">
        <v>628</v>
      </c>
      <c r="L41" s="48" t="s">
        <v>730</v>
      </c>
      <c r="M41" s="48" t="s">
        <v>844</v>
      </c>
      <c r="N41" s="12" t="s">
        <v>845</v>
      </c>
      <c r="O41" s="37"/>
    </row>
    <row r="42" spans="1:15" ht="76.5" outlineLevel="1">
      <c r="A42" s="344"/>
      <c r="B42" s="71"/>
      <c r="C42" s="339"/>
      <c r="D42" s="48" t="s">
        <v>599</v>
      </c>
      <c r="E42" s="48" t="s">
        <v>627</v>
      </c>
      <c r="F42" s="48" t="str">
        <f>VLOOKUP(E42,'Catalogo rischi'!$A$34:$B$77,2,FALSE)</f>
        <v>CR.4 Manipolazione o utilizzo improprio delle informazioni o della documentazione</v>
      </c>
      <c r="G42" s="48" t="s">
        <v>130</v>
      </c>
      <c r="H42" s="225" t="s">
        <v>699</v>
      </c>
      <c r="I42" s="48" t="s">
        <v>395</v>
      </c>
      <c r="J42" s="48" t="s">
        <v>381</v>
      </c>
      <c r="K42" s="48" t="s">
        <v>628</v>
      </c>
      <c r="L42" s="48" t="s">
        <v>730</v>
      </c>
      <c r="M42" s="48" t="s">
        <v>844</v>
      </c>
      <c r="N42" s="12" t="s">
        <v>845</v>
      </c>
      <c r="O42" s="37"/>
    </row>
    <row r="43" spans="1:15" ht="76.5" outlineLevel="1">
      <c r="A43" s="344"/>
      <c r="B43" s="71"/>
      <c r="C43" s="339"/>
      <c r="D43" s="48" t="s">
        <v>600</v>
      </c>
      <c r="E43" s="48" t="s">
        <v>627</v>
      </c>
      <c r="F43" s="48" t="str">
        <f>VLOOKUP(E43,'Catalogo rischi'!$A$34:$B$77,2,FALSE)</f>
        <v>CR.4 Manipolazione o utilizzo improprio delle informazioni o della documentazione</v>
      </c>
      <c r="G43" s="48" t="s">
        <v>130</v>
      </c>
      <c r="H43" s="225" t="s">
        <v>699</v>
      </c>
      <c r="I43" s="48" t="s">
        <v>395</v>
      </c>
      <c r="J43" s="48" t="s">
        <v>381</v>
      </c>
      <c r="K43" s="48" t="s">
        <v>628</v>
      </c>
      <c r="L43" s="48" t="s">
        <v>730</v>
      </c>
      <c r="M43" s="48" t="s">
        <v>844</v>
      </c>
      <c r="N43" s="12" t="s">
        <v>845</v>
      </c>
      <c r="O43" s="37"/>
    </row>
    <row r="44" spans="1:15" ht="76.5" outlineLevel="1">
      <c r="A44" s="345"/>
      <c r="B44" s="155"/>
      <c r="C44" s="340"/>
      <c r="D44" s="48" t="s">
        <v>601</v>
      </c>
      <c r="E44" s="48" t="s">
        <v>627</v>
      </c>
      <c r="F44" s="48" t="str">
        <f>VLOOKUP(E44,'Catalogo rischi'!$A$34:$B$77,2,FALSE)</f>
        <v>CR.4 Manipolazione o utilizzo improprio delle informazioni o della documentazione</v>
      </c>
      <c r="G44" s="48" t="s">
        <v>130</v>
      </c>
      <c r="H44" s="225" t="s">
        <v>699</v>
      </c>
      <c r="I44" s="48" t="s">
        <v>395</v>
      </c>
      <c r="J44" s="48" t="s">
        <v>381</v>
      </c>
      <c r="K44" s="48" t="s">
        <v>628</v>
      </c>
      <c r="L44" s="48" t="s">
        <v>730</v>
      </c>
      <c r="M44" s="48" t="s">
        <v>844</v>
      </c>
      <c r="N44" s="12" t="s">
        <v>845</v>
      </c>
      <c r="O44" s="37"/>
    </row>
    <row r="45" spans="1:15">
      <c r="A45" s="30"/>
      <c r="B45" s="30"/>
      <c r="C45" s="30"/>
      <c r="D45" s="30"/>
      <c r="E45" s="30"/>
      <c r="F45" s="30"/>
      <c r="G45" s="30"/>
      <c r="H45" s="227"/>
      <c r="I45" s="30"/>
      <c r="J45" s="30"/>
      <c r="K45" s="30"/>
      <c r="L45" s="30"/>
      <c r="M45" s="30"/>
      <c r="N45" s="30"/>
      <c r="O45" s="37"/>
    </row>
    <row r="46" spans="1:15" ht="42.75" customHeight="1">
      <c r="A46" s="341" t="str">
        <f>'Aree di rischio per processi'!A96</f>
        <v>B.04 Verifica dell'aggiudicazione e stipula del contratto</v>
      </c>
      <c r="B46" s="342"/>
      <c r="C46" s="342"/>
      <c r="D46" s="342"/>
      <c r="E46" s="342"/>
      <c r="F46" s="359"/>
      <c r="G46" s="47" t="str">
        <f>IF(B49=0,"--",IF(C49&lt;10,"Basso",IF(C49&lt;18,"Medio",IF(C49&lt;25.1,"Alto",""))))</f>
        <v>Basso</v>
      </c>
      <c r="H46" s="224">
        <f>C49</f>
        <v>1.125</v>
      </c>
      <c r="I46" s="194"/>
      <c r="J46" s="30"/>
      <c r="K46" s="30"/>
      <c r="L46" s="30"/>
      <c r="M46" s="30"/>
      <c r="N46" s="30"/>
      <c r="O46" s="37"/>
    </row>
    <row r="47" spans="1:15" ht="51" outlineLevel="1">
      <c r="A47" s="343" t="str">
        <f>A46</f>
        <v>B.04 Verifica dell'aggiudicazione e stipula del contratto</v>
      </c>
      <c r="B47" s="346" t="s">
        <v>134</v>
      </c>
      <c r="C47" s="347"/>
      <c r="D47" s="146" t="s">
        <v>298</v>
      </c>
      <c r="E47" s="14" t="s">
        <v>274</v>
      </c>
      <c r="F47" s="146" t="s">
        <v>273</v>
      </c>
      <c r="G47" s="188" t="s">
        <v>0</v>
      </c>
      <c r="H47" s="350" t="s">
        <v>422</v>
      </c>
      <c r="I47" s="337"/>
      <c r="J47" s="353" t="s">
        <v>423</v>
      </c>
      <c r="K47" s="337"/>
      <c r="L47" s="358" t="s">
        <v>157</v>
      </c>
      <c r="M47" s="358" t="s">
        <v>158</v>
      </c>
      <c r="N47" s="337" t="s">
        <v>133</v>
      </c>
      <c r="O47" s="37"/>
    </row>
    <row r="48" spans="1:15" ht="22.5" outlineLevel="1">
      <c r="A48" s="344"/>
      <c r="B48" s="348"/>
      <c r="C48" s="349"/>
      <c r="D48" s="28" t="s">
        <v>577</v>
      </c>
      <c r="E48" s="28" t="s">
        <v>420</v>
      </c>
      <c r="F48" s="28" t="s">
        <v>421</v>
      </c>
      <c r="G48" s="28" t="s">
        <v>420</v>
      </c>
      <c r="H48" s="197" t="s">
        <v>2</v>
      </c>
      <c r="I48" s="39" t="s">
        <v>3</v>
      </c>
      <c r="J48" s="39" t="s">
        <v>2</v>
      </c>
      <c r="K48" s="39" t="s">
        <v>3</v>
      </c>
      <c r="L48" s="350"/>
      <c r="M48" s="350"/>
      <c r="N48" s="337"/>
      <c r="O48" s="37"/>
    </row>
    <row r="49" spans="1:15" ht="127.9" customHeight="1" outlineLevel="1">
      <c r="A49" s="344"/>
      <c r="B49" s="176" t="s">
        <v>155</v>
      </c>
      <c r="C49" s="338">
        <f>B50*B53</f>
        <v>1.125</v>
      </c>
      <c r="D49" s="48" t="s">
        <v>602</v>
      </c>
      <c r="E49" s="48" t="s">
        <v>674</v>
      </c>
      <c r="F49" s="48" t="str">
        <f>VLOOKUP(E49,'Catalogo rischi'!$A$34:$B$77,2,FALSE)</f>
        <v>CR.4 Manipolazione o utilizzo improprio delle informazioni o della documentazione</v>
      </c>
      <c r="G49" s="48" t="s">
        <v>130</v>
      </c>
      <c r="H49" s="225" t="s">
        <v>400</v>
      </c>
      <c r="I49" s="48" t="s">
        <v>159</v>
      </c>
      <c r="J49" s="48" t="s">
        <v>381</v>
      </c>
      <c r="K49" s="48" t="s">
        <v>642</v>
      </c>
      <c r="L49" s="48" t="s">
        <v>730</v>
      </c>
      <c r="M49" s="48" t="s">
        <v>846</v>
      </c>
      <c r="N49" s="12" t="s">
        <v>847</v>
      </c>
      <c r="O49" s="37"/>
    </row>
    <row r="50" spans="1:15" ht="114.75" outlineLevel="1">
      <c r="A50" s="344"/>
      <c r="B50" s="177">
        <f>SUM(B!B116:B157)/6</f>
        <v>1.5</v>
      </c>
      <c r="C50" s="339"/>
      <c r="D50" s="4" t="s">
        <v>603</v>
      </c>
      <c r="E50" s="48" t="s">
        <v>674</v>
      </c>
      <c r="F50" s="48" t="str">
        <f>VLOOKUP(E50,'Catalogo rischi'!$A$34:$B$77,2,FALSE)</f>
        <v>CR.4 Manipolazione o utilizzo improprio delle informazioni o della documentazione</v>
      </c>
      <c r="G50" s="48" t="s">
        <v>130</v>
      </c>
      <c r="H50" s="225" t="s">
        <v>400</v>
      </c>
      <c r="I50" s="48" t="s">
        <v>159</v>
      </c>
      <c r="J50" s="48" t="s">
        <v>381</v>
      </c>
      <c r="K50" s="48" t="s">
        <v>642</v>
      </c>
      <c r="L50" s="48" t="s">
        <v>730</v>
      </c>
      <c r="M50" s="48" t="s">
        <v>846</v>
      </c>
      <c r="N50" s="12" t="s">
        <v>847</v>
      </c>
      <c r="O50" s="37"/>
    </row>
    <row r="51" spans="1:15" ht="114.75" outlineLevel="1">
      <c r="A51" s="344"/>
      <c r="B51" s="179"/>
      <c r="C51" s="339"/>
      <c r="D51" s="48" t="s">
        <v>604</v>
      </c>
      <c r="E51" s="48" t="s">
        <v>649</v>
      </c>
      <c r="F51" s="48" t="str">
        <f>VLOOKUP(E51,'Catalogo rischi'!$A$34:$B$77,2,FALSE)</f>
        <v>CR.1 Pilotamento delle procedure</v>
      </c>
      <c r="G51" s="48" t="s">
        <v>130</v>
      </c>
      <c r="H51" s="225" t="s">
        <v>400</v>
      </c>
      <c r="I51" s="48" t="s">
        <v>159</v>
      </c>
      <c r="J51" s="48" t="s">
        <v>381</v>
      </c>
      <c r="K51" s="48" t="s">
        <v>642</v>
      </c>
      <c r="L51" s="48" t="s">
        <v>730</v>
      </c>
      <c r="M51" s="48" t="s">
        <v>846</v>
      </c>
      <c r="N51" s="12" t="s">
        <v>847</v>
      </c>
      <c r="O51" s="37"/>
    </row>
    <row r="52" spans="1:15" ht="114.75" outlineLevel="1">
      <c r="A52" s="344"/>
      <c r="B52" s="179" t="s">
        <v>101</v>
      </c>
      <c r="C52" s="339"/>
      <c r="D52" s="48" t="s">
        <v>605</v>
      </c>
      <c r="E52" s="48" t="s">
        <v>649</v>
      </c>
      <c r="F52" s="48" t="str">
        <f>VLOOKUP(E52,'Catalogo rischi'!$A$34:$B$77,2,FALSE)</f>
        <v>CR.1 Pilotamento delle procedure</v>
      </c>
      <c r="G52" s="48" t="s">
        <v>130</v>
      </c>
      <c r="H52" s="225" t="s">
        <v>400</v>
      </c>
      <c r="I52" s="48" t="s">
        <v>159</v>
      </c>
      <c r="J52" s="48" t="s">
        <v>381</v>
      </c>
      <c r="K52" s="48" t="s">
        <v>642</v>
      </c>
      <c r="L52" s="48" t="s">
        <v>730</v>
      </c>
      <c r="M52" s="48" t="s">
        <v>846</v>
      </c>
      <c r="N52" s="12" t="s">
        <v>847</v>
      </c>
      <c r="O52" s="37"/>
    </row>
    <row r="53" spans="1:15" outlineLevel="1">
      <c r="A53" s="344"/>
      <c r="B53" s="226">
        <f>SUM(B!E116:F144)/4</f>
        <v>0.75</v>
      </c>
      <c r="C53" s="339"/>
      <c r="D53" s="48"/>
      <c r="E53" s="48"/>
      <c r="F53" s="48"/>
      <c r="G53" s="48"/>
      <c r="H53" s="225"/>
      <c r="I53" s="48"/>
      <c r="J53" s="48"/>
      <c r="K53" s="48"/>
      <c r="L53" s="48"/>
      <c r="M53" s="48"/>
      <c r="N53" s="12"/>
      <c r="O53" s="37"/>
    </row>
    <row r="54" spans="1:15" outlineLevel="1">
      <c r="A54" s="344"/>
      <c r="B54" s="179"/>
      <c r="C54" s="339"/>
      <c r="D54" s="48"/>
      <c r="E54" s="48"/>
      <c r="F54" s="48"/>
      <c r="G54" s="48"/>
      <c r="H54" s="225"/>
      <c r="I54" s="48"/>
      <c r="J54" s="48"/>
      <c r="K54" s="48"/>
      <c r="L54" s="48"/>
      <c r="M54" s="48"/>
      <c r="N54" s="12"/>
      <c r="O54" s="37"/>
    </row>
    <row r="55" spans="1:15" outlineLevel="1">
      <c r="A55" s="344"/>
      <c r="B55" s="71"/>
      <c r="C55" s="339"/>
      <c r="D55" s="48"/>
      <c r="E55" s="48"/>
      <c r="F55" s="48"/>
      <c r="G55" s="48"/>
      <c r="H55" s="225"/>
      <c r="I55" s="48"/>
      <c r="J55" s="48"/>
      <c r="K55" s="48"/>
      <c r="L55" s="48"/>
      <c r="M55" s="48"/>
      <c r="N55" s="12"/>
      <c r="O55" s="37"/>
    </row>
    <row r="56" spans="1:15" outlineLevel="1">
      <c r="A56" s="344"/>
      <c r="B56" s="230"/>
      <c r="C56" s="339"/>
      <c r="D56" s="48"/>
      <c r="E56" s="48"/>
      <c r="F56" s="48"/>
      <c r="G56" s="48"/>
      <c r="H56" s="225"/>
      <c r="I56" s="48"/>
      <c r="J56" s="48"/>
      <c r="K56" s="48"/>
      <c r="L56" s="48"/>
      <c r="M56" s="48"/>
      <c r="N56" s="12"/>
      <c r="O56" s="37"/>
    </row>
    <row r="57" spans="1:15" outlineLevel="1">
      <c r="A57" s="344"/>
      <c r="B57" s="71"/>
      <c r="C57" s="339"/>
      <c r="D57" s="48"/>
      <c r="E57" s="48"/>
      <c r="F57" s="48"/>
      <c r="G57" s="48"/>
      <c r="H57" s="225"/>
      <c r="I57" s="48"/>
      <c r="J57" s="48"/>
      <c r="K57" s="48"/>
      <c r="L57" s="48"/>
      <c r="M57" s="48"/>
      <c r="N57" s="12"/>
      <c r="O57" s="37"/>
    </row>
    <row r="58" spans="1:15" outlineLevel="1">
      <c r="A58" s="345"/>
      <c r="B58" s="155"/>
      <c r="C58" s="340"/>
      <c r="D58" s="48"/>
      <c r="E58" s="48"/>
      <c r="F58" s="48"/>
      <c r="G58" s="48"/>
      <c r="H58" s="225"/>
      <c r="I58" s="48"/>
      <c r="J58" s="48"/>
      <c r="K58" s="48"/>
      <c r="L58" s="48"/>
      <c r="M58" s="48"/>
      <c r="N58" s="12"/>
      <c r="O58" s="37"/>
    </row>
    <row r="59" spans="1:15">
      <c r="A59" s="30"/>
      <c r="B59" s="30"/>
      <c r="C59" s="30"/>
      <c r="D59" s="30"/>
      <c r="E59" s="30"/>
      <c r="F59" s="30"/>
      <c r="G59" s="30"/>
      <c r="H59" s="227"/>
      <c r="I59" s="30"/>
      <c r="J59" s="30"/>
      <c r="K59" s="30"/>
      <c r="L59" s="30"/>
      <c r="M59" s="30"/>
      <c r="N59" s="30"/>
      <c r="O59" s="37"/>
    </row>
    <row r="60" spans="1:15" ht="46.5" customHeight="1">
      <c r="A60" s="341" t="str">
        <f>'Aree di rischio per processi'!A97</f>
        <v>B.05 Esecuzione del contratto</v>
      </c>
      <c r="B60" s="342"/>
      <c r="C60" s="342"/>
      <c r="D60" s="342"/>
      <c r="E60" s="342"/>
      <c r="F60" s="359"/>
      <c r="G60" s="47" t="str">
        <f>IF(B63=0,"--",IF(C63&lt;10,"Basso",IF(C63&lt;18,"Medio",IF(C63&lt;25.1,"Alto",""))))</f>
        <v>Basso</v>
      </c>
      <c r="H60" s="224">
        <f>C63</f>
        <v>4.375</v>
      </c>
      <c r="I60" s="194"/>
      <c r="J60" s="30"/>
      <c r="K60" s="30"/>
      <c r="L60" s="30"/>
      <c r="M60" s="30"/>
      <c r="N60" s="30"/>
      <c r="O60" s="37"/>
    </row>
    <row r="61" spans="1:15" ht="51" outlineLevel="1">
      <c r="A61" s="343" t="str">
        <f>A60</f>
        <v>B.05 Esecuzione del contratto</v>
      </c>
      <c r="B61" s="346" t="s">
        <v>134</v>
      </c>
      <c r="C61" s="347"/>
      <c r="D61" s="146" t="s">
        <v>298</v>
      </c>
      <c r="E61" s="14" t="s">
        <v>274</v>
      </c>
      <c r="F61" s="146" t="s">
        <v>273</v>
      </c>
      <c r="G61" s="188" t="s">
        <v>0</v>
      </c>
      <c r="H61" s="350" t="s">
        <v>422</v>
      </c>
      <c r="I61" s="337"/>
      <c r="J61" s="353" t="s">
        <v>423</v>
      </c>
      <c r="K61" s="337"/>
      <c r="L61" s="358" t="s">
        <v>157</v>
      </c>
      <c r="M61" s="358" t="s">
        <v>158</v>
      </c>
      <c r="N61" s="337" t="s">
        <v>133</v>
      </c>
      <c r="O61" s="37"/>
    </row>
    <row r="62" spans="1:15" ht="22.5" outlineLevel="1">
      <c r="A62" s="344"/>
      <c r="B62" s="348"/>
      <c r="C62" s="349"/>
      <c r="D62" s="28" t="s">
        <v>577</v>
      </c>
      <c r="E62" s="28" t="s">
        <v>420</v>
      </c>
      <c r="F62" s="28" t="s">
        <v>421</v>
      </c>
      <c r="G62" s="28" t="s">
        <v>420</v>
      </c>
      <c r="H62" s="197" t="s">
        <v>2</v>
      </c>
      <c r="I62" s="39" t="s">
        <v>3</v>
      </c>
      <c r="J62" s="39" t="s">
        <v>2</v>
      </c>
      <c r="K62" s="39" t="s">
        <v>3</v>
      </c>
      <c r="L62" s="350"/>
      <c r="M62" s="350"/>
      <c r="N62" s="337"/>
      <c r="O62" s="37"/>
    </row>
    <row r="63" spans="1:15" ht="178.5" outlineLevel="1">
      <c r="A63" s="344"/>
      <c r="B63" s="176" t="s">
        <v>155</v>
      </c>
      <c r="C63" s="338">
        <f>B64*B67</f>
        <v>4.375</v>
      </c>
      <c r="D63" s="48" t="s">
        <v>606</v>
      </c>
      <c r="E63" s="48" t="s">
        <v>680</v>
      </c>
      <c r="F63" s="48" t="str">
        <f>VLOOKUP(E63,'Catalogo rischi'!$A$34:$B$77,2,FALSE)</f>
        <v>CR.5 Elusione delle procedure di svolgimento dell'attività e di controllo</v>
      </c>
      <c r="G63" s="48" t="s">
        <v>130</v>
      </c>
      <c r="H63" s="225" t="s">
        <v>404</v>
      </c>
      <c r="I63" s="48" t="s">
        <v>429</v>
      </c>
      <c r="J63" s="48" t="s">
        <v>402</v>
      </c>
      <c r="K63" s="48" t="s">
        <v>650</v>
      </c>
      <c r="L63" s="48" t="s">
        <v>730</v>
      </c>
      <c r="M63" s="48" t="s">
        <v>848</v>
      </c>
      <c r="N63" s="48" t="s">
        <v>849</v>
      </c>
      <c r="O63" s="37"/>
    </row>
    <row r="64" spans="1:15" ht="178.5" outlineLevel="1">
      <c r="A64" s="344"/>
      <c r="B64" s="177">
        <f>SUM(B!B199:B240)/6</f>
        <v>2.5</v>
      </c>
      <c r="C64" s="339"/>
      <c r="D64" s="48" t="s">
        <v>607</v>
      </c>
      <c r="E64" s="48" t="s">
        <v>476</v>
      </c>
      <c r="F64" s="48" t="str">
        <f>VLOOKUP(E64,'Catalogo rischi'!$A$34:$B$77,2,FALSE)</f>
        <v>CR.5 Elusione delle procedure di svolgimento dell'attività e di controllo</v>
      </c>
      <c r="G64" s="48" t="s">
        <v>130</v>
      </c>
      <c r="H64" s="225" t="s">
        <v>404</v>
      </c>
      <c r="I64" s="48" t="s">
        <v>429</v>
      </c>
      <c r="J64" s="48" t="s">
        <v>402</v>
      </c>
      <c r="K64" s="48" t="s">
        <v>650</v>
      </c>
      <c r="L64" s="48" t="s">
        <v>730</v>
      </c>
      <c r="M64" s="48" t="s">
        <v>848</v>
      </c>
      <c r="N64" s="48" t="s">
        <v>849</v>
      </c>
      <c r="O64" s="37"/>
    </row>
    <row r="65" spans="1:15" ht="178.5" outlineLevel="1">
      <c r="A65" s="344"/>
      <c r="B65" s="179"/>
      <c r="C65" s="339"/>
      <c r="D65" s="48" t="s">
        <v>608</v>
      </c>
      <c r="E65" s="48" t="s">
        <v>680</v>
      </c>
      <c r="F65" s="48" t="str">
        <f>VLOOKUP(E65,'Catalogo rischi'!$A$34:$B$77,2,FALSE)</f>
        <v>CR.5 Elusione delle procedure di svolgimento dell'attività e di controllo</v>
      </c>
      <c r="G65" s="48" t="s">
        <v>130</v>
      </c>
      <c r="H65" s="225" t="s">
        <v>404</v>
      </c>
      <c r="I65" s="48" t="s">
        <v>429</v>
      </c>
      <c r="J65" s="48" t="s">
        <v>402</v>
      </c>
      <c r="K65" s="48" t="s">
        <v>650</v>
      </c>
      <c r="L65" s="48" t="s">
        <v>730</v>
      </c>
      <c r="M65" s="48" t="s">
        <v>848</v>
      </c>
      <c r="N65" s="48" t="s">
        <v>849</v>
      </c>
      <c r="O65" s="37"/>
    </row>
    <row r="66" spans="1:15" ht="178.5" outlineLevel="1">
      <c r="A66" s="344"/>
      <c r="B66" s="179" t="s">
        <v>101</v>
      </c>
      <c r="C66" s="339"/>
      <c r="D66" s="48" t="s">
        <v>609</v>
      </c>
      <c r="E66" s="48" t="s">
        <v>690</v>
      </c>
      <c r="F66" s="48" t="str">
        <f>VLOOKUP(E66,'Catalogo rischi'!$A$34:$B$77,2,FALSE)</f>
        <v>CR.5 Elusione delle procedure di svolgimento dell'attività e di controllo</v>
      </c>
      <c r="G66" s="48" t="s">
        <v>130</v>
      </c>
      <c r="H66" s="225" t="s">
        <v>404</v>
      </c>
      <c r="I66" s="48" t="s">
        <v>429</v>
      </c>
      <c r="J66" s="48" t="s">
        <v>402</v>
      </c>
      <c r="K66" s="48" t="s">
        <v>650</v>
      </c>
      <c r="L66" s="48" t="s">
        <v>730</v>
      </c>
      <c r="M66" s="48" t="s">
        <v>848</v>
      </c>
      <c r="N66" s="48" t="s">
        <v>849</v>
      </c>
      <c r="O66" s="37"/>
    </row>
    <row r="67" spans="1:15" ht="178.5" outlineLevel="1">
      <c r="A67" s="344"/>
      <c r="B67" s="226">
        <f>SUM(B!E199:E227)/4</f>
        <v>1.75</v>
      </c>
      <c r="C67" s="339"/>
      <c r="D67" s="48" t="s">
        <v>610</v>
      </c>
      <c r="E67" s="48" t="s">
        <v>690</v>
      </c>
      <c r="F67" s="48" t="str">
        <f>VLOOKUP(E67,'Catalogo rischi'!$A$34:$B$77,2,FALSE)</f>
        <v>CR.5 Elusione delle procedure di svolgimento dell'attività e di controllo</v>
      </c>
      <c r="G67" s="48" t="s">
        <v>130</v>
      </c>
      <c r="H67" s="225" t="s">
        <v>404</v>
      </c>
      <c r="I67" s="48" t="s">
        <v>429</v>
      </c>
      <c r="J67" s="48" t="s">
        <v>402</v>
      </c>
      <c r="K67" s="48" t="s">
        <v>650</v>
      </c>
      <c r="L67" s="48" t="s">
        <v>730</v>
      </c>
      <c r="M67" s="48" t="s">
        <v>848</v>
      </c>
      <c r="N67" s="48" t="s">
        <v>849</v>
      </c>
      <c r="O67" s="37"/>
    </row>
    <row r="68" spans="1:15" ht="178.5" outlineLevel="1">
      <c r="A68" s="344"/>
      <c r="B68" s="179"/>
      <c r="C68" s="339"/>
      <c r="D68" s="48" t="s">
        <v>611</v>
      </c>
      <c r="E68" s="48" t="s">
        <v>680</v>
      </c>
      <c r="F68" s="48" t="str">
        <f>VLOOKUP(E68,'Catalogo rischi'!$A$34:$B$77,2,FALSE)</f>
        <v>CR.5 Elusione delle procedure di svolgimento dell'attività e di controllo</v>
      </c>
      <c r="G68" s="48" t="s">
        <v>130</v>
      </c>
      <c r="H68" s="225" t="s">
        <v>404</v>
      </c>
      <c r="I68" s="48" t="s">
        <v>429</v>
      </c>
      <c r="J68" s="48" t="s">
        <v>402</v>
      </c>
      <c r="K68" s="48" t="s">
        <v>650</v>
      </c>
      <c r="L68" s="48" t="s">
        <v>730</v>
      </c>
      <c r="M68" s="48" t="s">
        <v>848</v>
      </c>
      <c r="N68" s="48" t="s">
        <v>849</v>
      </c>
      <c r="O68" s="37"/>
    </row>
    <row r="69" spans="1:15" ht="178.5" outlineLevel="1">
      <c r="A69" s="344"/>
      <c r="B69" s="71"/>
      <c r="C69" s="339"/>
      <c r="D69" s="48" t="s">
        <v>612</v>
      </c>
      <c r="E69" s="48" t="s">
        <v>680</v>
      </c>
      <c r="F69" s="48" t="str">
        <f>VLOOKUP(E69,'Catalogo rischi'!$A$34:$B$77,2,FALSE)</f>
        <v>CR.5 Elusione delle procedure di svolgimento dell'attività e di controllo</v>
      </c>
      <c r="G69" s="48" t="s">
        <v>130</v>
      </c>
      <c r="H69" s="225" t="s">
        <v>404</v>
      </c>
      <c r="I69" s="48" t="s">
        <v>429</v>
      </c>
      <c r="J69" s="48" t="s">
        <v>402</v>
      </c>
      <c r="K69" s="48" t="s">
        <v>650</v>
      </c>
      <c r="L69" s="48" t="s">
        <v>730</v>
      </c>
      <c r="M69" s="48" t="s">
        <v>848</v>
      </c>
      <c r="N69" s="48" t="s">
        <v>849</v>
      </c>
      <c r="O69" s="37"/>
    </row>
    <row r="70" spans="1:15" ht="178.5" outlineLevel="1">
      <c r="A70" s="344"/>
      <c r="B70" s="230"/>
      <c r="C70" s="339"/>
      <c r="D70" s="48" t="s">
        <v>613</v>
      </c>
      <c r="E70" s="48" t="s">
        <v>680</v>
      </c>
      <c r="F70" s="48" t="str">
        <f>VLOOKUP(E70,'Catalogo rischi'!$A$34:$B$77,2,FALSE)</f>
        <v>CR.5 Elusione delle procedure di svolgimento dell'attività e di controllo</v>
      </c>
      <c r="G70" s="48" t="s">
        <v>130</v>
      </c>
      <c r="H70" s="225" t="s">
        <v>404</v>
      </c>
      <c r="I70" s="48" t="s">
        <v>429</v>
      </c>
      <c r="J70" s="48" t="s">
        <v>402</v>
      </c>
      <c r="K70" s="48" t="s">
        <v>650</v>
      </c>
      <c r="L70" s="48" t="s">
        <v>730</v>
      </c>
      <c r="M70" s="48" t="s">
        <v>848</v>
      </c>
      <c r="N70" s="48" t="s">
        <v>849</v>
      </c>
      <c r="O70" s="37"/>
    </row>
    <row r="71" spans="1:15" outlineLevel="1">
      <c r="A71" s="344"/>
      <c r="B71" s="71"/>
      <c r="C71" s="339"/>
      <c r="D71" s="48"/>
      <c r="E71" s="48"/>
      <c r="F71" s="48"/>
      <c r="G71" s="48"/>
      <c r="H71" s="225"/>
      <c r="I71" s="48"/>
      <c r="J71" s="48"/>
      <c r="K71" s="48"/>
      <c r="L71" s="48"/>
      <c r="M71" s="48"/>
      <c r="N71" s="12"/>
      <c r="O71" s="37"/>
    </row>
    <row r="72" spans="1:15" outlineLevel="1">
      <c r="A72" s="345"/>
      <c r="B72" s="155"/>
      <c r="C72" s="340"/>
      <c r="D72" s="48"/>
      <c r="E72" s="48"/>
      <c r="F72" s="48"/>
      <c r="G72" s="48"/>
      <c r="H72" s="225"/>
      <c r="I72" s="48"/>
      <c r="J72" s="48"/>
      <c r="K72" s="48"/>
      <c r="L72" s="48"/>
      <c r="M72" s="48"/>
      <c r="N72" s="12"/>
      <c r="O72" s="37"/>
    </row>
    <row r="73" spans="1:15">
      <c r="A73" s="30"/>
      <c r="B73" s="30"/>
      <c r="C73" s="30"/>
      <c r="D73" s="30"/>
      <c r="E73" s="30"/>
      <c r="F73" s="30"/>
      <c r="G73" s="30"/>
      <c r="H73" s="227"/>
      <c r="I73" s="30"/>
      <c r="J73" s="30"/>
      <c r="K73" s="30"/>
      <c r="L73" s="30"/>
      <c r="M73" s="30"/>
      <c r="N73" s="30"/>
      <c r="O73" s="37"/>
    </row>
    <row r="74" spans="1:15" ht="39.75" customHeight="1">
      <c r="A74" s="341" t="str">
        <f>'Aree di rischio per processi'!A98</f>
        <v>B.06 Rendicontazione del contratto</v>
      </c>
      <c r="B74" s="342"/>
      <c r="C74" s="342"/>
      <c r="D74" s="342"/>
      <c r="E74" s="342"/>
      <c r="F74" s="359"/>
      <c r="G74" s="47" t="e">
        <f>IF(B77=0,"--",IF(C77&lt;10,"Basso",IF(C77&lt;18,"Medio",IF(C77&lt;25.1,"Alto",""))))</f>
        <v>#REF!</v>
      </c>
      <c r="H74" s="189" t="e">
        <f>C77</f>
        <v>#REF!</v>
      </c>
      <c r="I74" s="194"/>
      <c r="J74" s="30"/>
      <c r="K74" s="30"/>
      <c r="L74" s="30"/>
      <c r="M74" s="30"/>
      <c r="N74" s="30"/>
      <c r="O74" s="37"/>
    </row>
    <row r="75" spans="1:15" ht="51" outlineLevel="1">
      <c r="A75" s="343" t="str">
        <f>A74</f>
        <v>B.06 Rendicontazione del contratto</v>
      </c>
      <c r="B75" s="346" t="s">
        <v>134</v>
      </c>
      <c r="C75" s="347"/>
      <c r="D75" s="146" t="s">
        <v>298</v>
      </c>
      <c r="E75" s="14" t="s">
        <v>274</v>
      </c>
      <c r="F75" s="146" t="s">
        <v>273</v>
      </c>
      <c r="G75" s="188" t="s">
        <v>0</v>
      </c>
      <c r="H75" s="350" t="s">
        <v>422</v>
      </c>
      <c r="I75" s="337"/>
      <c r="J75" s="353" t="s">
        <v>423</v>
      </c>
      <c r="K75" s="337"/>
      <c r="L75" s="358" t="s">
        <v>157</v>
      </c>
      <c r="M75" s="358" t="s">
        <v>158</v>
      </c>
      <c r="N75" s="337" t="s">
        <v>133</v>
      </c>
      <c r="O75" s="37"/>
    </row>
    <row r="76" spans="1:15" ht="22.5" outlineLevel="1">
      <c r="A76" s="344"/>
      <c r="B76" s="348"/>
      <c r="C76" s="349"/>
      <c r="D76" s="28" t="s">
        <v>577</v>
      </c>
      <c r="E76" s="28" t="s">
        <v>420</v>
      </c>
      <c r="F76" s="28" t="s">
        <v>421</v>
      </c>
      <c r="G76" s="28" t="s">
        <v>420</v>
      </c>
      <c r="H76" s="197" t="s">
        <v>2</v>
      </c>
      <c r="I76" s="39" t="s">
        <v>3</v>
      </c>
      <c r="J76" s="39" t="s">
        <v>2</v>
      </c>
      <c r="K76" s="39" t="s">
        <v>3</v>
      </c>
      <c r="L76" s="350"/>
      <c r="M76" s="350"/>
      <c r="N76" s="337"/>
      <c r="O76" s="37"/>
    </row>
    <row r="77" spans="1:15" ht="409.5" outlineLevel="1">
      <c r="A77" s="344"/>
      <c r="B77" s="176" t="s">
        <v>155</v>
      </c>
      <c r="C77" s="338" t="e">
        <f>#REF!*B79</f>
        <v>#REF!</v>
      </c>
      <c r="D77" s="48" t="s">
        <v>614</v>
      </c>
      <c r="E77" s="48" t="s">
        <v>460</v>
      </c>
      <c r="F77" s="48" t="str">
        <f>VLOOKUP(E77,'Catalogo rischi'!$A$34:$B$77,2,FALSE)</f>
        <v>CR.1 Pilotamento delle procedure</v>
      </c>
      <c r="G77" s="48" t="s">
        <v>130</v>
      </c>
      <c r="H77" s="225" t="s">
        <v>398</v>
      </c>
      <c r="I77" s="48" t="s">
        <v>159</v>
      </c>
      <c r="J77" s="48" t="s">
        <v>381</v>
      </c>
      <c r="K77" s="48" t="s">
        <v>659</v>
      </c>
      <c r="L77" s="48" t="s">
        <v>730</v>
      </c>
      <c r="M77" s="48" t="s">
        <v>850</v>
      </c>
      <c r="N77" s="48" t="s">
        <v>851</v>
      </c>
      <c r="O77" s="37"/>
    </row>
    <row r="78" spans="1:15" outlineLevel="1">
      <c r="A78" s="344"/>
      <c r="B78" s="179" t="s">
        <v>101</v>
      </c>
      <c r="C78" s="339"/>
      <c r="D78" s="48"/>
      <c r="E78" s="48"/>
      <c r="F78" s="48"/>
      <c r="G78" s="48"/>
      <c r="H78" s="225"/>
      <c r="I78" s="48"/>
      <c r="J78" s="48"/>
      <c r="K78" s="48"/>
      <c r="L78" s="48"/>
      <c r="M78" s="48"/>
      <c r="N78" s="12"/>
      <c r="O78" s="37"/>
    </row>
    <row r="79" spans="1:15" outlineLevel="1">
      <c r="A79" s="344"/>
      <c r="B79" s="226">
        <f>SUM(B!E247:E275)/4</f>
        <v>1.75</v>
      </c>
      <c r="C79" s="339"/>
      <c r="D79" s="48"/>
      <c r="E79" s="48"/>
      <c r="F79" s="48"/>
      <c r="G79" s="48"/>
      <c r="H79" s="225"/>
      <c r="I79" s="48"/>
      <c r="J79" s="48"/>
      <c r="K79" s="48"/>
      <c r="L79" s="48"/>
      <c r="M79" s="48"/>
      <c r="N79" s="12"/>
      <c r="O79" s="37"/>
    </row>
    <row r="80" spans="1:15" outlineLevel="1">
      <c r="A80" s="344"/>
      <c r="B80" s="179"/>
      <c r="C80" s="339"/>
      <c r="D80" s="48"/>
      <c r="E80" s="48"/>
      <c r="F80" s="48"/>
      <c r="G80" s="48"/>
      <c r="H80" s="225"/>
      <c r="I80" s="48"/>
      <c r="J80" s="48"/>
      <c r="K80" s="48"/>
      <c r="L80" s="48"/>
      <c r="M80" s="48"/>
      <c r="N80" s="12"/>
      <c r="O80" s="37"/>
    </row>
    <row r="81" spans="1:15" outlineLevel="1">
      <c r="A81" s="344"/>
      <c r="B81" s="71"/>
      <c r="C81" s="339"/>
      <c r="D81" s="48"/>
      <c r="E81" s="48"/>
      <c r="F81" s="48"/>
      <c r="G81" s="48"/>
      <c r="H81" s="225"/>
      <c r="I81" s="48"/>
      <c r="J81" s="48"/>
      <c r="K81" s="48"/>
      <c r="L81" s="48"/>
      <c r="M81" s="48"/>
      <c r="N81" s="12"/>
      <c r="O81" s="37"/>
    </row>
    <row r="82" spans="1:15" outlineLevel="1">
      <c r="A82" s="344"/>
      <c r="B82" s="230"/>
      <c r="C82" s="339"/>
      <c r="D82" s="48"/>
      <c r="E82" s="48"/>
      <c r="F82" s="48"/>
      <c r="G82" s="48"/>
      <c r="H82" s="225"/>
      <c r="I82" s="48"/>
      <c r="J82" s="48"/>
      <c r="K82" s="48"/>
      <c r="L82" s="48"/>
      <c r="M82" s="48"/>
      <c r="N82" s="12"/>
      <c r="O82" s="37"/>
    </row>
    <row r="83" spans="1:15" outlineLevel="1">
      <c r="A83" s="344"/>
      <c r="B83" s="71"/>
      <c r="C83" s="339"/>
      <c r="D83" s="48"/>
      <c r="E83" s="48"/>
      <c r="F83" s="48"/>
      <c r="G83" s="48"/>
      <c r="H83" s="225"/>
      <c r="I83" s="48"/>
      <c r="J83" s="48"/>
      <c r="K83" s="48"/>
      <c r="L83" s="48"/>
      <c r="M83" s="48"/>
      <c r="N83" s="12"/>
      <c r="O83" s="37"/>
    </row>
    <row r="84" spans="1:15" outlineLevel="1">
      <c r="A84" s="345"/>
      <c r="B84" s="155"/>
      <c r="C84" s="340"/>
      <c r="D84" s="48"/>
      <c r="E84" s="48"/>
      <c r="F84" s="48"/>
      <c r="G84" s="48"/>
      <c r="H84" s="225"/>
      <c r="I84" s="48"/>
      <c r="J84" s="48"/>
      <c r="K84" s="48"/>
      <c r="L84" s="48"/>
      <c r="M84" s="48"/>
      <c r="N84" s="12"/>
      <c r="O84" s="37"/>
    </row>
    <row r="85" spans="1:15">
      <c r="A85" s="30"/>
      <c r="B85" s="30"/>
      <c r="C85" s="30"/>
      <c r="D85" s="30"/>
      <c r="E85" s="30"/>
      <c r="F85" s="30"/>
      <c r="G85" s="30"/>
      <c r="H85" s="227"/>
      <c r="I85" s="30"/>
      <c r="J85" s="30"/>
      <c r="K85" s="30"/>
      <c r="L85" s="30"/>
      <c r="M85" s="30"/>
      <c r="N85" s="30"/>
      <c r="O85" s="37"/>
    </row>
  </sheetData>
  <mergeCells count="54">
    <mergeCell ref="A17:F17"/>
    <mergeCell ref="A3:F3"/>
    <mergeCell ref="A31:F31"/>
    <mergeCell ref="A46:F46"/>
    <mergeCell ref="A60:F60"/>
    <mergeCell ref="C34:C44"/>
    <mergeCell ref="A47:A58"/>
    <mergeCell ref="B47:C48"/>
    <mergeCell ref="A32:A44"/>
    <mergeCell ref="B32:C33"/>
    <mergeCell ref="C6:C15"/>
    <mergeCell ref="A18:A29"/>
    <mergeCell ref="B18:C19"/>
    <mergeCell ref="A4:A15"/>
    <mergeCell ref="B4:C5"/>
    <mergeCell ref="C20:C29"/>
    <mergeCell ref="A74:F74"/>
    <mergeCell ref="N75:N76"/>
    <mergeCell ref="C77:C84"/>
    <mergeCell ref="M61:M62"/>
    <mergeCell ref="N61:N62"/>
    <mergeCell ref="C63:C72"/>
    <mergeCell ref="A75:A84"/>
    <mergeCell ref="B75:C76"/>
    <mergeCell ref="H75:I75"/>
    <mergeCell ref="J75:K75"/>
    <mergeCell ref="L75:L76"/>
    <mergeCell ref="M75:M76"/>
    <mergeCell ref="L61:L62"/>
    <mergeCell ref="C49:C58"/>
    <mergeCell ref="A61:A72"/>
    <mergeCell ref="B61:C62"/>
    <mergeCell ref="H61:I61"/>
    <mergeCell ref="J61:K61"/>
    <mergeCell ref="L47:L48"/>
    <mergeCell ref="M47:M48"/>
    <mergeCell ref="N47:N48"/>
    <mergeCell ref="H47:I47"/>
    <mergeCell ref="J47:K47"/>
    <mergeCell ref="H32:I32"/>
    <mergeCell ref="J32:K32"/>
    <mergeCell ref="L32:L33"/>
    <mergeCell ref="M4:M5"/>
    <mergeCell ref="N4:N5"/>
    <mergeCell ref="H18:I18"/>
    <mergeCell ref="J18:K18"/>
    <mergeCell ref="L18:L19"/>
    <mergeCell ref="M18:M19"/>
    <mergeCell ref="H4:I4"/>
    <mergeCell ref="J4:K4"/>
    <mergeCell ref="L4:L5"/>
    <mergeCell ref="N18:N19"/>
    <mergeCell ref="M32:M33"/>
    <mergeCell ref="N32:N33"/>
  </mergeCells>
  <conditionalFormatting sqref="H74">
    <cfRule type="iconSet" priority="13">
      <iconSet reverse="1">
        <cfvo type="percent" val="0"/>
        <cfvo type="num" val="10"/>
        <cfvo type="num" val="18"/>
      </iconSet>
    </cfRule>
  </conditionalFormatting>
  <conditionalFormatting sqref="H17">
    <cfRule type="iconSet" priority="5">
      <iconSet reverse="1">
        <cfvo type="percent" val="0"/>
        <cfvo type="num" val="10"/>
        <cfvo type="num" val="18"/>
      </iconSet>
    </cfRule>
  </conditionalFormatting>
  <conditionalFormatting sqref="H3">
    <cfRule type="iconSet" priority="4">
      <iconSet reverse="1">
        <cfvo type="percent" val="0"/>
        <cfvo type="num" val="10"/>
        <cfvo type="num" val="18"/>
      </iconSet>
    </cfRule>
  </conditionalFormatting>
  <conditionalFormatting sqref="H31">
    <cfRule type="iconSet" priority="3">
      <iconSet reverse="1">
        <cfvo type="percent" val="0"/>
        <cfvo type="num" val="10"/>
        <cfvo type="num" val="18"/>
      </iconSet>
    </cfRule>
  </conditionalFormatting>
  <conditionalFormatting sqref="H46">
    <cfRule type="iconSet" priority="2">
      <iconSet reverse="1">
        <cfvo type="percent" val="0"/>
        <cfvo type="num" val="10"/>
        <cfvo type="num" val="18"/>
      </iconSet>
    </cfRule>
  </conditionalFormatting>
  <conditionalFormatting sqref="H60">
    <cfRule type="iconSet" priority="1">
      <iconSet reverse="1">
        <cfvo type="percent" val="0"/>
        <cfvo type="num" val="10"/>
        <cfvo type="num" val="18"/>
      </iconSet>
    </cfRule>
  </conditionalFormatting>
  <dataValidations count="1">
    <dataValidation type="list" showInputMessage="1" showErrorMessage="1" sqref="E78:E80 E53:E54">
      <formula1>$A$34:$A$69</formula1>
    </dataValidation>
  </dataValidations>
  <pageMargins left="0.23622047244094491" right="0.23622047244094491" top="0.74803149606299213" bottom="0.74803149606299213" header="0.31496062992125984" footer="0.31496062992125984"/>
  <pageSetup paperSize="8" scale="61" fitToHeight="0" orientation="landscape" verticalDpi="4294967292" r:id="rId1"/>
  <rowBreaks count="1" manualBreakCount="1">
    <brk id="41" max="14" man="1"/>
  </rowBreaks>
  <legacyDrawing r:id="rId2"/>
  <extLst xmlns:x14="http://schemas.microsoft.com/office/spreadsheetml/2009/9/main">
    <ext uri="{CCE6A557-97BC-4b89-ADB6-D9C93CAAB3DF}">
      <x14:dataValidations xmlns:xm="http://schemas.microsoft.com/office/excel/2006/main" count="8">
        <x14:dataValidation type="list" showInputMessage="1" showErrorMessage="1">
          <x14:formula1>
            <xm:f>Misure!$G$9:$G$14</xm:f>
          </x14:formula1>
          <xm:sqref>K53:K54 K7:K11 K78:K80</xm:sqref>
        </x14:dataValidation>
        <x14:dataValidation type="list" showInputMessage="1" showErrorMessage="1">
          <x14:formula1>
            <xm:f>Misure!$E$9:$E$14</xm:f>
          </x14:formula1>
          <xm:sqref>J6:J11 J63:J70 J20:J29 J34:J44 J49:J54 J77:J80</xm:sqref>
        </x14:dataValidation>
        <x14:dataValidation type="list" showInputMessage="1" showErrorMessage="1">
          <x14:formula1>
            <xm:f>Misure!$C$9:$C$27</xm:f>
          </x14:formula1>
          <xm:sqref>I63:I70 I49:I54 I34:I44 I20:I29 I6:I11 I77:I80</xm:sqref>
        </x14:dataValidation>
        <x14:dataValidation type="list" showInputMessage="1" showErrorMessage="1">
          <x14:formula1>
            <xm:f>Misure!$A$9:$A$27</xm:f>
          </x14:formula1>
          <xm:sqref>H6:H11 H63:H70 H20:H29 H34:H44 H49:H54 H77:H80</xm:sqref>
        </x14:dataValidation>
        <x14:dataValidation type="list" showInputMessage="1" showErrorMessage="1">
          <x14:formula1>
            <xm:f>'Aree di rischio per processi'!$D$2:$D$4</xm:f>
          </x14:formula1>
          <xm:sqref>G63:G70 G49:G54 G34:G44 G20:G29 G6:G11 G77:G80</xm:sqref>
        </x14:dataValidation>
        <x14:dataValidation type="list" showInputMessage="1" showErrorMessage="1">
          <x14:formula1>
            <xm:f>'Catalogo rischi'!$A$34:$A$72</xm:f>
          </x14:formula1>
          <xm:sqref>E7:E11</xm:sqref>
        </x14:dataValidation>
        <x14:dataValidation type="list" showInputMessage="1" showErrorMessage="1">
          <x14:formula1>
            <xm:f>'Catalogo rischi'!$A$34:$A$77</xm:f>
          </x14:formula1>
          <xm:sqref>E6 E20:E29 E34:E44 E49:E52 E77 E63:E70</xm:sqref>
        </x14:dataValidation>
        <x14:dataValidation type="list" showInputMessage="1" showErrorMessage="1">
          <x14:formula1>
            <xm:f>Misure!$G$9:$G$89</xm:f>
          </x14:formula1>
          <xm:sqref>K6 K20:K29 K34:K44 K49:K52 K63:K70 K77</xm:sqref>
        </x14:dataValidation>
      </x14:dataValidations>
    </ext>
  </extLst>
</worksheet>
</file>

<file path=xl/worksheets/sheet8.xml><?xml version="1.0" encoding="utf-8"?>
<worksheet xmlns="http://schemas.openxmlformats.org/spreadsheetml/2006/main" xmlns:r="http://schemas.openxmlformats.org/officeDocument/2006/relationships">
  <sheetPr enableFormatConditionsCalculation="0">
    <tabColor rgb="FFFF0000"/>
    <pageSetUpPr fitToPage="1"/>
  </sheetPr>
  <dimension ref="A1:O172"/>
  <sheetViews>
    <sheetView topLeftCell="E1" zoomScaleNormal="100" zoomScaleSheetLayoutView="90" zoomScalePageLayoutView="90" workbookViewId="0">
      <pane ySplit="2" topLeftCell="A3" activePane="bottomLeft" state="frozen"/>
      <selection activeCell="D34" sqref="D34"/>
      <selection pane="bottomLeft" activeCell="I175" sqref="I175"/>
    </sheetView>
  </sheetViews>
  <sheetFormatPr defaultColWidth="10.85546875" defaultRowHeight="20.25" outlineLevelRow="1"/>
  <cols>
    <col min="1" max="1" width="12.42578125" style="4" customWidth="1"/>
    <col min="2" max="2" width="9.85546875" style="4" customWidth="1"/>
    <col min="3" max="3" width="11.7109375" style="4" customWidth="1"/>
    <col min="4" max="5" width="28.42578125" style="4" customWidth="1"/>
    <col min="6" max="6" width="40.7109375" style="4" customWidth="1"/>
    <col min="7" max="7" width="34.85546875" style="4" customWidth="1"/>
    <col min="8" max="8" width="30.85546875" style="200" customWidth="1"/>
    <col min="9" max="12" width="20.7109375" style="4" customWidth="1"/>
    <col min="13" max="13" width="19.28515625" style="4" customWidth="1"/>
    <col min="14" max="14" width="22" style="4" customWidth="1"/>
    <col min="15" max="15" width="3.28515625" style="42" customWidth="1"/>
    <col min="16" max="16384" width="10.85546875" style="4"/>
  </cols>
  <sheetData>
    <row r="1" spans="1:15" s="42" customFormat="1" ht="18" customHeight="1">
      <c r="A1" s="23" t="s">
        <v>137</v>
      </c>
      <c r="B1" s="23"/>
      <c r="C1" s="23"/>
      <c r="D1" s="23"/>
      <c r="E1" s="23"/>
      <c r="F1" s="23"/>
      <c r="G1" s="37"/>
      <c r="H1" s="195"/>
      <c r="I1" s="37"/>
      <c r="J1" s="37"/>
      <c r="K1" s="37"/>
      <c r="L1" s="37"/>
      <c r="M1" s="37"/>
      <c r="N1" s="37"/>
      <c r="O1" s="37"/>
    </row>
    <row r="2" spans="1:15" s="45" customFormat="1" ht="42" customHeight="1">
      <c r="A2" s="360" t="str">
        <f>'Aree di rischio per processi'!B4</f>
        <v>C) Provvedimenti ampliativi della sfera giuridica dei destinatari privi di effetto economico diretto ed immediato per il destinatario</v>
      </c>
      <c r="B2" s="360"/>
      <c r="C2" s="360"/>
      <c r="D2" s="360"/>
      <c r="E2" s="360"/>
      <c r="F2" s="360"/>
      <c r="G2" s="44" t="s">
        <v>149</v>
      </c>
      <c r="H2" s="196"/>
      <c r="I2" s="38"/>
      <c r="J2" s="38"/>
      <c r="K2" s="38"/>
      <c r="L2" s="38"/>
      <c r="M2" s="38"/>
      <c r="N2" s="38"/>
      <c r="O2" s="37"/>
    </row>
    <row r="3" spans="1:15" ht="28.5" customHeight="1">
      <c r="A3" s="341" t="str">
        <f>'Aree di rischio per processi'!A43</f>
        <v>C.1.1.1 Iscrizione/modifica/cancellazione (su istanza di parte) al RI/REA/AA</v>
      </c>
      <c r="B3" s="342"/>
      <c r="C3" s="342"/>
      <c r="D3" s="342"/>
      <c r="E3" s="147"/>
      <c r="F3" s="46"/>
      <c r="G3" s="47" t="str">
        <f>IF(C6=0,"--",IF(C6&lt;10,"Basso",IF(C6&lt;18,"Medio",IF(C6&lt;25.1,"Alto",""))))</f>
        <v>Basso</v>
      </c>
      <c r="H3" s="189">
        <f>C6</f>
        <v>3.7916666666666665</v>
      </c>
      <c r="I3" s="30"/>
      <c r="J3" s="30"/>
      <c r="K3" s="30"/>
      <c r="L3" s="30"/>
      <c r="M3" s="30"/>
      <c r="N3" s="30"/>
      <c r="O3" s="37"/>
    </row>
    <row r="4" spans="1:15" ht="51" customHeight="1" outlineLevel="1">
      <c r="A4" s="343" t="str">
        <f>A3</f>
        <v>C.1.1.1 Iscrizione/modifica/cancellazione (su istanza di parte) al RI/REA/AA</v>
      </c>
      <c r="B4" s="346" t="s">
        <v>134</v>
      </c>
      <c r="C4" s="347"/>
      <c r="D4" s="146" t="s">
        <v>298</v>
      </c>
      <c r="E4" s="14" t="s">
        <v>274</v>
      </c>
      <c r="F4" s="146" t="s">
        <v>273</v>
      </c>
      <c r="G4" s="188" t="s">
        <v>0</v>
      </c>
      <c r="H4" s="350" t="s">
        <v>422</v>
      </c>
      <c r="I4" s="337"/>
      <c r="J4" s="353" t="s">
        <v>423</v>
      </c>
      <c r="K4" s="337"/>
      <c r="L4" s="358" t="s">
        <v>157</v>
      </c>
      <c r="M4" s="358" t="s">
        <v>158</v>
      </c>
      <c r="N4" s="337" t="s">
        <v>133</v>
      </c>
      <c r="O4" s="37"/>
    </row>
    <row r="5" spans="1:15" ht="20.100000000000001" customHeight="1" outlineLevel="1">
      <c r="A5" s="344"/>
      <c r="B5" s="348"/>
      <c r="C5" s="349"/>
      <c r="D5" s="28" t="s">
        <v>425</v>
      </c>
      <c r="E5" s="28" t="s">
        <v>420</v>
      </c>
      <c r="F5" s="28" t="s">
        <v>421</v>
      </c>
      <c r="G5" s="28" t="s">
        <v>420</v>
      </c>
      <c r="H5" s="197" t="s">
        <v>2</v>
      </c>
      <c r="I5" s="39" t="s">
        <v>3</v>
      </c>
      <c r="J5" s="39" t="s">
        <v>2</v>
      </c>
      <c r="K5" s="39" t="s">
        <v>3</v>
      </c>
      <c r="L5" s="350"/>
      <c r="M5" s="350"/>
      <c r="N5" s="337"/>
      <c r="O5" s="37"/>
    </row>
    <row r="6" spans="1:15" ht="153" outlineLevel="1">
      <c r="A6" s="344"/>
      <c r="B6" s="176" t="s">
        <v>155</v>
      </c>
      <c r="C6" s="338">
        <f>B7*B10</f>
        <v>3.7916666666666665</v>
      </c>
      <c r="D6" s="48"/>
      <c r="E6" s="48" t="s">
        <v>338</v>
      </c>
      <c r="F6" s="48" t="str">
        <f>VLOOKUP(E6,'Catalogo rischi'!$A$82:$B$92,2,FALSE)</f>
        <v>CR.5 Elusione delle procedure di svolgimento dell'attività e di controllo</v>
      </c>
      <c r="G6" s="48" t="s">
        <v>130</v>
      </c>
      <c r="H6" s="198" t="s">
        <v>404</v>
      </c>
      <c r="I6" s="48" t="s">
        <v>164</v>
      </c>
      <c r="J6" s="48" t="s">
        <v>388</v>
      </c>
      <c r="K6" s="48"/>
      <c r="L6" s="141" t="s">
        <v>751</v>
      </c>
      <c r="M6" s="48" t="s">
        <v>752</v>
      </c>
      <c r="N6" s="12" t="s">
        <v>753</v>
      </c>
      <c r="O6" s="37"/>
    </row>
    <row r="7" spans="1:15" ht="18" customHeight="1" outlineLevel="1">
      <c r="A7" s="344"/>
      <c r="B7" s="177">
        <f>SUM('C'!B6:B47)/6</f>
        <v>2.1666666666666665</v>
      </c>
      <c r="C7" s="339"/>
      <c r="D7" s="48"/>
      <c r="E7" s="48"/>
      <c r="F7" s="48"/>
      <c r="G7" s="48"/>
      <c r="H7" s="198"/>
      <c r="I7" s="48"/>
      <c r="J7" s="48"/>
      <c r="K7" s="48"/>
      <c r="L7" s="48"/>
      <c r="M7" s="141"/>
      <c r="N7" s="85"/>
      <c r="O7" s="37"/>
    </row>
    <row r="8" spans="1:15" ht="18" customHeight="1" outlineLevel="1">
      <c r="A8" s="344"/>
      <c r="B8" s="179"/>
      <c r="C8" s="339"/>
      <c r="D8" s="48"/>
      <c r="E8" s="48"/>
      <c r="F8" s="48"/>
      <c r="G8" s="48"/>
      <c r="H8" s="198"/>
      <c r="I8" s="48"/>
      <c r="J8" s="48"/>
      <c r="K8" s="48"/>
      <c r="L8" s="48"/>
      <c r="M8" s="141"/>
      <c r="N8" s="12"/>
      <c r="O8" s="37"/>
    </row>
    <row r="9" spans="1:15" ht="18" customHeight="1" outlineLevel="1">
      <c r="A9" s="344"/>
      <c r="B9" s="179" t="s">
        <v>101</v>
      </c>
      <c r="C9" s="339"/>
      <c r="D9" s="48"/>
      <c r="E9" s="48"/>
      <c r="F9" s="48"/>
      <c r="G9" s="48"/>
      <c r="H9" s="198"/>
      <c r="I9" s="48"/>
      <c r="J9" s="48"/>
      <c r="K9" s="48"/>
      <c r="L9" s="141"/>
      <c r="M9" s="141"/>
      <c r="N9" s="12"/>
      <c r="O9" s="37"/>
    </row>
    <row r="10" spans="1:15" ht="18" customHeight="1" outlineLevel="1">
      <c r="A10" s="344"/>
      <c r="B10" s="178">
        <f>SUM('C'!E6:E34)/4</f>
        <v>1.75</v>
      </c>
      <c r="C10" s="339"/>
      <c r="D10" s="48"/>
      <c r="E10" s="48"/>
      <c r="F10" s="48"/>
      <c r="G10" s="48"/>
      <c r="H10" s="198"/>
      <c r="I10" s="48"/>
      <c r="J10" s="48"/>
      <c r="K10" s="48"/>
      <c r="L10" s="141"/>
      <c r="M10" s="141"/>
      <c r="N10" s="12"/>
      <c r="O10" s="37"/>
    </row>
    <row r="11" spans="1:15" ht="18" customHeight="1" outlineLevel="1">
      <c r="A11" s="344"/>
      <c r="B11" s="71"/>
      <c r="C11" s="339"/>
      <c r="D11" s="48"/>
      <c r="E11" s="48"/>
      <c r="F11" s="48"/>
      <c r="G11" s="48"/>
      <c r="H11" s="198"/>
      <c r="I11" s="48"/>
      <c r="J11" s="48"/>
      <c r="K11" s="48"/>
      <c r="L11" s="48"/>
      <c r="M11" s="48"/>
      <c r="N11" s="12"/>
      <c r="O11" s="37"/>
    </row>
    <row r="12" spans="1:15" ht="18" customHeight="1" outlineLevel="1">
      <c r="A12" s="344"/>
      <c r="B12" s="71"/>
      <c r="C12" s="339"/>
      <c r="D12" s="48"/>
      <c r="E12" s="48"/>
      <c r="F12" s="48"/>
      <c r="G12" s="48"/>
      <c r="H12" s="198"/>
      <c r="I12" s="48"/>
      <c r="J12" s="48"/>
      <c r="K12" s="48"/>
      <c r="L12" s="48"/>
      <c r="M12" s="48"/>
      <c r="N12" s="12"/>
      <c r="O12" s="37"/>
    </row>
    <row r="13" spans="1:15" ht="18" customHeight="1" outlineLevel="1">
      <c r="A13" s="344"/>
      <c r="B13" s="230"/>
      <c r="C13" s="339"/>
      <c r="D13" s="48"/>
      <c r="E13" s="48"/>
      <c r="F13" s="48"/>
      <c r="G13" s="48"/>
      <c r="H13" s="198"/>
      <c r="I13" s="48"/>
      <c r="J13" s="48"/>
      <c r="K13" s="48"/>
      <c r="L13" s="48"/>
      <c r="M13" s="48"/>
      <c r="N13" s="12"/>
      <c r="O13" s="37"/>
    </row>
    <row r="14" spans="1:15" ht="18" customHeight="1" outlineLevel="1">
      <c r="A14" s="344"/>
      <c r="B14" s="71"/>
      <c r="C14" s="339"/>
      <c r="D14" s="48"/>
      <c r="E14" s="48"/>
      <c r="F14" s="48"/>
      <c r="G14" s="48"/>
      <c r="H14" s="198"/>
      <c r="I14" s="48"/>
      <c r="J14" s="48"/>
      <c r="K14" s="48"/>
      <c r="L14" s="48"/>
      <c r="M14" s="48"/>
      <c r="N14" s="12"/>
      <c r="O14" s="37"/>
    </row>
    <row r="15" spans="1:15" ht="18" customHeight="1" outlineLevel="1">
      <c r="A15" s="345"/>
      <c r="B15" s="72"/>
      <c r="C15" s="340"/>
      <c r="D15" s="48"/>
      <c r="E15" s="48"/>
      <c r="F15" s="48"/>
      <c r="G15" s="48"/>
      <c r="H15" s="198"/>
      <c r="I15" s="48"/>
      <c r="J15" s="48"/>
      <c r="K15" s="48"/>
      <c r="L15" s="48"/>
      <c r="M15" s="48"/>
      <c r="N15" s="12"/>
      <c r="O15" s="37"/>
    </row>
    <row r="16" spans="1:15">
      <c r="A16" s="30"/>
      <c r="B16" s="30"/>
      <c r="C16" s="30"/>
      <c r="D16" s="30"/>
      <c r="E16" s="30"/>
      <c r="F16" s="30"/>
      <c r="G16" s="30"/>
      <c r="H16" s="199"/>
      <c r="I16" s="30"/>
      <c r="J16" s="30"/>
      <c r="K16" s="30"/>
      <c r="L16" s="30"/>
      <c r="M16" s="30"/>
      <c r="N16" s="30"/>
      <c r="O16" s="37"/>
    </row>
    <row r="17" spans="1:15" ht="36" customHeight="1">
      <c r="A17" s="341" t="str">
        <f>'Aree di rischio per processi'!A44</f>
        <v>C.1.1.2 Iscrizioni d’ufficio al RI/REA/AA</v>
      </c>
      <c r="B17" s="342"/>
      <c r="C17" s="342"/>
      <c r="D17" s="342"/>
      <c r="E17" s="147"/>
      <c r="F17" s="46"/>
      <c r="G17" s="47" t="str">
        <f>IF(B20=0,"--",IF(C20&lt;10,"Basso",IF(C20&lt;18,"Medio",IF(C20&lt;25.1,"Alto",""))))</f>
        <v>Basso</v>
      </c>
      <c r="H17" s="189">
        <f>C20</f>
        <v>4</v>
      </c>
      <c r="I17" s="30"/>
      <c r="J17" s="30"/>
      <c r="K17" s="30"/>
      <c r="L17" s="30"/>
      <c r="M17" s="30"/>
      <c r="N17" s="30"/>
      <c r="O17" s="37"/>
    </row>
    <row r="18" spans="1:15" ht="51" customHeight="1" outlineLevel="1">
      <c r="A18" s="343" t="str">
        <f>A17</f>
        <v>C.1.1.2 Iscrizioni d’ufficio al RI/REA/AA</v>
      </c>
      <c r="B18" s="346" t="s">
        <v>134</v>
      </c>
      <c r="C18" s="347"/>
      <c r="D18" s="146" t="s">
        <v>298</v>
      </c>
      <c r="E18" s="14" t="s">
        <v>274</v>
      </c>
      <c r="F18" s="146" t="s">
        <v>273</v>
      </c>
      <c r="G18" s="188" t="s">
        <v>0</v>
      </c>
      <c r="H18" s="350" t="s">
        <v>422</v>
      </c>
      <c r="I18" s="337"/>
      <c r="J18" s="353" t="s">
        <v>423</v>
      </c>
      <c r="K18" s="337"/>
      <c r="L18" s="358" t="s">
        <v>157</v>
      </c>
      <c r="M18" s="358" t="s">
        <v>158</v>
      </c>
      <c r="N18" s="337" t="s">
        <v>133</v>
      </c>
      <c r="O18" s="37"/>
    </row>
    <row r="19" spans="1:15" ht="20.100000000000001" customHeight="1" outlineLevel="1">
      <c r="A19" s="344"/>
      <c r="B19" s="348"/>
      <c r="C19" s="349"/>
      <c r="D19" s="28" t="s">
        <v>425</v>
      </c>
      <c r="E19" s="28" t="s">
        <v>420</v>
      </c>
      <c r="F19" s="28" t="s">
        <v>421</v>
      </c>
      <c r="G19" s="28" t="s">
        <v>420</v>
      </c>
      <c r="H19" s="197" t="s">
        <v>2</v>
      </c>
      <c r="I19" s="39" t="s">
        <v>3</v>
      </c>
      <c r="J19" s="39" t="s">
        <v>2</v>
      </c>
      <c r="K19" s="39" t="s">
        <v>3</v>
      </c>
      <c r="L19" s="350"/>
      <c r="M19" s="350"/>
      <c r="N19" s="337"/>
      <c r="O19" s="37"/>
    </row>
    <row r="20" spans="1:15" ht="153" outlineLevel="1">
      <c r="A20" s="344"/>
      <c r="B20" s="176" t="s">
        <v>155</v>
      </c>
      <c r="C20" s="338">
        <f>B21*B24</f>
        <v>4</v>
      </c>
      <c r="D20" s="48"/>
      <c r="E20" s="48" t="str">
        <f>'Catalogo rischi'!A88</f>
        <v>RC.07 mancata o insufficiente verifica della completezza della documentazione presentata</v>
      </c>
      <c r="F20" s="48" t="str">
        <f>VLOOKUP(E20,'Catalogo rischi'!$A$82:$B$92,2,FALSE)</f>
        <v>CR.5 Elusione delle procedure di svolgimento dell'attività e di controllo</v>
      </c>
      <c r="G20" s="48" t="s">
        <v>130</v>
      </c>
      <c r="H20" s="198" t="s">
        <v>404</v>
      </c>
      <c r="I20" s="48" t="s">
        <v>164</v>
      </c>
      <c r="J20" s="48" t="s">
        <v>388</v>
      </c>
      <c r="K20" s="48"/>
      <c r="L20" s="48" t="s">
        <v>751</v>
      </c>
      <c r="M20" s="48" t="s">
        <v>754</v>
      </c>
      <c r="N20" s="12" t="s">
        <v>755</v>
      </c>
      <c r="O20" s="37"/>
    </row>
    <row r="21" spans="1:15" ht="18" customHeight="1" outlineLevel="1">
      <c r="A21" s="344"/>
      <c r="B21" s="177">
        <f>SUM('C'!B54:B95)/6</f>
        <v>2</v>
      </c>
      <c r="C21" s="339"/>
      <c r="D21" s="48"/>
      <c r="E21" s="48"/>
      <c r="F21" s="48"/>
      <c r="G21" s="48"/>
      <c r="H21" s="198"/>
      <c r="I21" s="48"/>
      <c r="J21" s="48"/>
      <c r="K21" s="48"/>
      <c r="L21" s="48"/>
      <c r="M21" s="48"/>
      <c r="N21" s="12"/>
      <c r="O21" s="37"/>
    </row>
    <row r="22" spans="1:15" ht="18" customHeight="1" outlineLevel="1">
      <c r="A22" s="344"/>
      <c r="B22" s="179"/>
      <c r="C22" s="339"/>
      <c r="D22" s="48"/>
      <c r="E22" s="48"/>
      <c r="F22" s="48"/>
      <c r="G22" s="48"/>
      <c r="H22" s="198"/>
      <c r="I22" s="48"/>
      <c r="J22" s="48"/>
      <c r="K22" s="48"/>
      <c r="L22" s="48"/>
      <c r="M22" s="48"/>
      <c r="N22" s="12"/>
      <c r="O22" s="37"/>
    </row>
    <row r="23" spans="1:15" ht="18" customHeight="1" outlineLevel="1">
      <c r="A23" s="344"/>
      <c r="B23" s="179" t="s">
        <v>101</v>
      </c>
      <c r="C23" s="339"/>
      <c r="D23" s="48"/>
      <c r="E23" s="48"/>
      <c r="F23" s="48"/>
      <c r="G23" s="48"/>
      <c r="H23" s="198"/>
      <c r="I23" s="48"/>
      <c r="J23" s="48"/>
      <c r="K23" s="48"/>
      <c r="L23" s="48"/>
      <c r="M23" s="48"/>
      <c r="N23" s="12"/>
      <c r="O23" s="37"/>
    </row>
    <row r="24" spans="1:15" ht="18" customHeight="1" outlineLevel="1">
      <c r="A24" s="344"/>
      <c r="B24" s="178">
        <f>SUM('C'!E54:E82)/4</f>
        <v>2</v>
      </c>
      <c r="C24" s="339"/>
      <c r="D24" s="48"/>
      <c r="E24" s="48"/>
      <c r="F24" s="48"/>
      <c r="G24" s="48"/>
      <c r="H24" s="198"/>
      <c r="I24" s="48"/>
      <c r="J24" s="48"/>
      <c r="K24" s="48"/>
      <c r="L24" s="48"/>
      <c r="M24" s="48"/>
      <c r="N24" s="12"/>
      <c r="O24" s="37"/>
    </row>
    <row r="25" spans="1:15" ht="18" customHeight="1" outlineLevel="1">
      <c r="A25" s="344"/>
      <c r="B25" s="71"/>
      <c r="C25" s="339"/>
      <c r="D25" s="48"/>
      <c r="E25" s="48"/>
      <c r="F25" s="48"/>
      <c r="G25" s="48"/>
      <c r="H25" s="198"/>
      <c r="I25" s="48"/>
      <c r="J25" s="48"/>
      <c r="K25" s="48"/>
      <c r="L25" s="48"/>
      <c r="M25" s="48"/>
      <c r="N25" s="12"/>
      <c r="O25" s="37"/>
    </row>
    <row r="26" spans="1:15" ht="18" customHeight="1" outlineLevel="1">
      <c r="A26" s="344"/>
      <c r="B26" s="71"/>
      <c r="C26" s="339"/>
      <c r="D26" s="48"/>
      <c r="E26" s="48"/>
      <c r="F26" s="48"/>
      <c r="G26" s="48"/>
      <c r="H26" s="198"/>
      <c r="I26" s="48"/>
      <c r="J26" s="48"/>
      <c r="K26" s="48"/>
      <c r="L26" s="48"/>
      <c r="M26" s="48"/>
      <c r="N26" s="12"/>
      <c r="O26" s="37"/>
    </row>
    <row r="27" spans="1:15" ht="18" customHeight="1" outlineLevel="1">
      <c r="A27" s="344"/>
      <c r="B27" s="230"/>
      <c r="C27" s="339"/>
      <c r="D27" s="48"/>
      <c r="E27" s="48"/>
      <c r="F27" s="48"/>
      <c r="G27" s="48"/>
      <c r="H27" s="198"/>
      <c r="I27" s="48"/>
      <c r="J27" s="48"/>
      <c r="K27" s="48"/>
      <c r="L27" s="48"/>
      <c r="M27" s="48"/>
      <c r="N27" s="12"/>
      <c r="O27" s="37"/>
    </row>
    <row r="28" spans="1:15" ht="18" customHeight="1" outlineLevel="1">
      <c r="A28" s="344"/>
      <c r="B28" s="71"/>
      <c r="C28" s="339"/>
      <c r="D28" s="48"/>
      <c r="E28" s="48"/>
      <c r="F28" s="48"/>
      <c r="G28" s="48"/>
      <c r="H28" s="198"/>
      <c r="I28" s="48"/>
      <c r="J28" s="48"/>
      <c r="K28" s="48"/>
      <c r="L28" s="48"/>
      <c r="M28" s="48"/>
      <c r="N28" s="12"/>
      <c r="O28" s="37"/>
    </row>
    <row r="29" spans="1:15" ht="18" customHeight="1" outlineLevel="1">
      <c r="A29" s="345"/>
      <c r="B29" s="72"/>
      <c r="C29" s="340"/>
      <c r="D29" s="48"/>
      <c r="E29" s="48"/>
      <c r="F29" s="48"/>
      <c r="G29" s="48"/>
      <c r="H29" s="198"/>
      <c r="I29" s="48"/>
      <c r="J29" s="48"/>
      <c r="K29" s="48"/>
      <c r="L29" s="48"/>
      <c r="M29" s="48"/>
      <c r="N29" s="12"/>
      <c r="O29" s="37"/>
    </row>
    <row r="30" spans="1:15">
      <c r="A30" s="30"/>
      <c r="B30" s="30"/>
      <c r="C30" s="30"/>
      <c r="D30" s="30"/>
      <c r="E30" s="30"/>
      <c r="F30" s="30"/>
      <c r="G30" s="30"/>
      <c r="H30" s="199"/>
      <c r="I30" s="30"/>
      <c r="J30" s="30"/>
      <c r="K30" s="30"/>
      <c r="L30" s="30"/>
      <c r="M30" s="30"/>
      <c r="N30" s="30"/>
      <c r="O30" s="37"/>
    </row>
    <row r="31" spans="1:15" ht="32.1" customHeight="1">
      <c r="A31" s="341" t="str">
        <f>'Aree di rischio per processi'!A45</f>
        <v>C.1.1.3 Cancellazioni d’ufficio al RI/REA/AA</v>
      </c>
      <c r="B31" s="342"/>
      <c r="C31" s="342"/>
      <c r="D31" s="342"/>
      <c r="E31" s="147"/>
      <c r="F31" s="46"/>
      <c r="G31" s="47" t="str">
        <f>IF(B34=0,"--",IF(C34&lt;10,"Basso",IF(C34&lt;18,"Medio",IF(C34&lt;25.1,"Alto",""))))</f>
        <v>Basso</v>
      </c>
      <c r="H31" s="189">
        <f>C34</f>
        <v>4</v>
      </c>
      <c r="I31" s="30"/>
      <c r="J31" s="30"/>
      <c r="K31" s="30"/>
      <c r="L31" s="30"/>
      <c r="M31" s="30"/>
      <c r="N31" s="30"/>
      <c r="O31" s="37"/>
    </row>
    <row r="32" spans="1:15" ht="51" customHeight="1" outlineLevel="1">
      <c r="A32" s="343" t="str">
        <f>A31</f>
        <v>C.1.1.3 Cancellazioni d’ufficio al RI/REA/AA</v>
      </c>
      <c r="B32" s="346" t="s">
        <v>134</v>
      </c>
      <c r="C32" s="347"/>
      <c r="D32" s="146" t="s">
        <v>298</v>
      </c>
      <c r="E32" s="14" t="s">
        <v>274</v>
      </c>
      <c r="F32" s="146" t="s">
        <v>273</v>
      </c>
      <c r="G32" s="188" t="s">
        <v>0</v>
      </c>
      <c r="H32" s="350" t="s">
        <v>422</v>
      </c>
      <c r="I32" s="337"/>
      <c r="J32" s="353" t="s">
        <v>423</v>
      </c>
      <c r="K32" s="337"/>
      <c r="L32" s="358" t="s">
        <v>157</v>
      </c>
      <c r="M32" s="358" t="s">
        <v>158</v>
      </c>
      <c r="N32" s="337" t="s">
        <v>133</v>
      </c>
      <c r="O32" s="37"/>
    </row>
    <row r="33" spans="1:15" ht="20.100000000000001" customHeight="1" outlineLevel="1">
      <c r="A33" s="344"/>
      <c r="B33" s="348"/>
      <c r="C33" s="349"/>
      <c r="D33" s="28" t="s">
        <v>425</v>
      </c>
      <c r="E33" s="28" t="s">
        <v>420</v>
      </c>
      <c r="F33" s="28" t="s">
        <v>421</v>
      </c>
      <c r="G33" s="28" t="s">
        <v>420</v>
      </c>
      <c r="H33" s="197" t="s">
        <v>2</v>
      </c>
      <c r="I33" s="39" t="s">
        <v>3</v>
      </c>
      <c r="J33" s="39" t="s">
        <v>2</v>
      </c>
      <c r="K33" s="39" t="s">
        <v>3</v>
      </c>
      <c r="L33" s="350"/>
      <c r="M33" s="350"/>
      <c r="N33" s="337"/>
      <c r="O33" s="37"/>
    </row>
    <row r="34" spans="1:15" ht="153" outlineLevel="1">
      <c r="A34" s="344"/>
      <c r="B34" s="176" t="s">
        <v>155</v>
      </c>
      <c r="C34" s="338">
        <f>B35*B38</f>
        <v>4</v>
      </c>
      <c r="D34" s="48"/>
      <c r="E34" s="48" t="s">
        <v>342</v>
      </c>
      <c r="F34" s="48" t="str">
        <f>VLOOKUP(E34,'Catalogo rischi'!$A$82:$B$92,2,FALSE)</f>
        <v>CR.6 Uso improprio o distorto della discrezionalità</v>
      </c>
      <c r="G34" s="48" t="s">
        <v>130</v>
      </c>
      <c r="H34" s="198" t="s">
        <v>404</v>
      </c>
      <c r="I34" s="48" t="s">
        <v>164</v>
      </c>
      <c r="J34" s="48" t="s">
        <v>388</v>
      </c>
      <c r="K34" s="48"/>
      <c r="L34" s="48" t="s">
        <v>751</v>
      </c>
      <c r="M34" s="48" t="s">
        <v>756</v>
      </c>
      <c r="N34" s="12" t="s">
        <v>753</v>
      </c>
      <c r="O34" s="37"/>
    </row>
    <row r="35" spans="1:15" ht="18" customHeight="1" outlineLevel="1">
      <c r="A35" s="344"/>
      <c r="B35" s="177">
        <f>SUM('C'!B102:B143)/6</f>
        <v>2</v>
      </c>
      <c r="C35" s="339"/>
      <c r="D35" s="48"/>
      <c r="E35" s="48"/>
      <c r="F35" s="48"/>
      <c r="G35" s="48"/>
      <c r="H35" s="198"/>
      <c r="I35" s="48"/>
      <c r="J35" s="48"/>
      <c r="K35" s="48"/>
      <c r="L35" s="48"/>
      <c r="M35" s="48"/>
      <c r="N35" s="12"/>
      <c r="O35" s="37"/>
    </row>
    <row r="36" spans="1:15" ht="18" customHeight="1" outlineLevel="1">
      <c r="A36" s="344"/>
      <c r="B36" s="179"/>
      <c r="C36" s="339"/>
      <c r="D36" s="48"/>
      <c r="E36" s="48"/>
      <c r="F36" s="48"/>
      <c r="G36" s="48"/>
      <c r="H36" s="198"/>
      <c r="I36" s="48"/>
      <c r="J36" s="48"/>
      <c r="K36" s="48"/>
      <c r="L36" s="48"/>
      <c r="M36" s="48"/>
      <c r="N36" s="12"/>
      <c r="O36" s="37"/>
    </row>
    <row r="37" spans="1:15" ht="18" customHeight="1" outlineLevel="1">
      <c r="A37" s="344"/>
      <c r="B37" s="179" t="s">
        <v>101</v>
      </c>
      <c r="C37" s="339"/>
      <c r="D37" s="48"/>
      <c r="E37" s="48"/>
      <c r="F37" s="48"/>
      <c r="G37" s="48"/>
      <c r="H37" s="198"/>
      <c r="I37" s="48"/>
      <c r="J37" s="48"/>
      <c r="K37" s="48"/>
      <c r="L37" s="48"/>
      <c r="M37" s="48"/>
      <c r="N37" s="12"/>
      <c r="O37" s="37"/>
    </row>
    <row r="38" spans="1:15" ht="18" customHeight="1" outlineLevel="1">
      <c r="A38" s="344"/>
      <c r="B38" s="178">
        <f>SUM('C'!E102:E130)/4</f>
        <v>2</v>
      </c>
      <c r="C38" s="339"/>
      <c r="D38" s="48"/>
      <c r="E38" s="48"/>
      <c r="F38" s="48"/>
      <c r="G38" s="48"/>
      <c r="H38" s="198"/>
      <c r="I38" s="48"/>
      <c r="J38" s="48"/>
      <c r="K38" s="48"/>
      <c r="L38" s="48"/>
      <c r="M38" s="48"/>
      <c r="N38" s="12"/>
      <c r="O38" s="37"/>
    </row>
    <row r="39" spans="1:15" ht="18" customHeight="1" outlineLevel="1">
      <c r="A39" s="344"/>
      <c r="B39" s="71"/>
      <c r="C39" s="339"/>
      <c r="D39" s="48"/>
      <c r="E39" s="48"/>
      <c r="F39" s="48"/>
      <c r="G39" s="48"/>
      <c r="H39" s="198"/>
      <c r="I39" s="48"/>
      <c r="J39" s="48"/>
      <c r="K39" s="48"/>
      <c r="L39" s="48"/>
      <c r="M39" s="48"/>
      <c r="N39" s="12"/>
      <c r="O39" s="37"/>
    </row>
    <row r="40" spans="1:15" ht="18" customHeight="1" outlineLevel="1">
      <c r="A40" s="344"/>
      <c r="B40" s="71"/>
      <c r="C40" s="339"/>
      <c r="D40" s="48"/>
      <c r="E40" s="48"/>
      <c r="F40" s="48"/>
      <c r="G40" s="48"/>
      <c r="H40" s="198"/>
      <c r="I40" s="48"/>
      <c r="J40" s="48"/>
      <c r="K40" s="48"/>
      <c r="L40" s="48"/>
      <c r="M40" s="48"/>
      <c r="N40" s="12"/>
      <c r="O40" s="37"/>
    </row>
    <row r="41" spans="1:15" ht="18" customHeight="1" outlineLevel="1">
      <c r="A41" s="344"/>
      <c r="B41" s="230"/>
      <c r="C41" s="339"/>
      <c r="D41" s="48"/>
      <c r="E41" s="48"/>
      <c r="F41" s="48"/>
      <c r="G41" s="48"/>
      <c r="H41" s="198"/>
      <c r="I41" s="48"/>
      <c r="J41" s="48"/>
      <c r="K41" s="48"/>
      <c r="L41" s="48"/>
      <c r="M41" s="48"/>
      <c r="N41" s="12"/>
      <c r="O41" s="37"/>
    </row>
    <row r="42" spans="1:15" ht="18" customHeight="1" outlineLevel="1">
      <c r="A42" s="344"/>
      <c r="B42" s="71"/>
      <c r="C42" s="339"/>
      <c r="D42" s="48"/>
      <c r="E42" s="48"/>
      <c r="F42" s="48"/>
      <c r="G42" s="48"/>
      <c r="H42" s="198"/>
      <c r="I42" s="48"/>
      <c r="J42" s="48"/>
      <c r="K42" s="48"/>
      <c r="L42" s="48"/>
      <c r="M42" s="48"/>
      <c r="N42" s="12"/>
      <c r="O42" s="37"/>
    </row>
    <row r="43" spans="1:15" ht="18" customHeight="1" outlineLevel="1">
      <c r="A43" s="345"/>
      <c r="B43" s="72"/>
      <c r="C43" s="340"/>
      <c r="D43" s="48"/>
      <c r="E43" s="48"/>
      <c r="F43" s="48"/>
      <c r="G43" s="48"/>
      <c r="H43" s="198"/>
      <c r="I43" s="48"/>
      <c r="J43" s="48"/>
      <c r="K43" s="48"/>
      <c r="L43" s="48"/>
      <c r="M43" s="48"/>
      <c r="N43" s="12"/>
      <c r="O43" s="37"/>
    </row>
    <row r="44" spans="1:15">
      <c r="A44" s="30"/>
      <c r="B44" s="30"/>
      <c r="C44" s="30"/>
      <c r="D44" s="30"/>
      <c r="E44" s="30"/>
      <c r="F44" s="30"/>
      <c r="G44" s="30"/>
      <c r="H44" s="199"/>
      <c r="I44" s="30"/>
      <c r="J44" s="30"/>
      <c r="K44" s="30"/>
      <c r="L44" s="30"/>
      <c r="M44" s="30"/>
      <c r="N44" s="30"/>
      <c r="O44" s="37"/>
    </row>
    <row r="45" spans="1:15" ht="31.5" customHeight="1">
      <c r="A45" s="341" t="str">
        <f>'Aree di rischio per processi'!A46</f>
        <v>C.1.1.4 Accertamento violazioni amministrative (RI, REA, AA)</v>
      </c>
      <c r="B45" s="342"/>
      <c r="C45" s="342"/>
      <c r="D45" s="342"/>
      <c r="E45" s="147"/>
      <c r="F45" s="46"/>
      <c r="G45" s="47" t="str">
        <f>IF(B48=0,"--",IF(C48&lt;10,"Basso",IF(C48&lt;18,"Medio",IF(C48&lt;25.1,"Alto",""))))</f>
        <v>Basso</v>
      </c>
      <c r="H45" s="189">
        <f>C48</f>
        <v>2.75</v>
      </c>
      <c r="I45" s="30"/>
      <c r="J45" s="30"/>
      <c r="K45" s="30"/>
      <c r="L45" s="30"/>
      <c r="M45" s="30"/>
      <c r="N45" s="30"/>
      <c r="O45" s="37"/>
    </row>
    <row r="46" spans="1:15" ht="51" customHeight="1" outlineLevel="1">
      <c r="A46" s="343" t="str">
        <f>A45</f>
        <v>C.1.1.4 Accertamento violazioni amministrative (RI, REA, AA)</v>
      </c>
      <c r="B46" s="346" t="s">
        <v>134</v>
      </c>
      <c r="C46" s="347"/>
      <c r="D46" s="146" t="s">
        <v>298</v>
      </c>
      <c r="E46" s="14" t="s">
        <v>274</v>
      </c>
      <c r="F46" s="146" t="s">
        <v>273</v>
      </c>
      <c r="G46" s="188" t="s">
        <v>0</v>
      </c>
      <c r="H46" s="350" t="s">
        <v>422</v>
      </c>
      <c r="I46" s="337"/>
      <c r="J46" s="353" t="s">
        <v>423</v>
      </c>
      <c r="K46" s="337"/>
      <c r="L46" s="358" t="s">
        <v>157</v>
      </c>
      <c r="M46" s="358" t="s">
        <v>158</v>
      </c>
      <c r="N46" s="337" t="s">
        <v>133</v>
      </c>
      <c r="O46" s="37"/>
    </row>
    <row r="47" spans="1:15" ht="20.100000000000001" customHeight="1" outlineLevel="1">
      <c r="A47" s="344"/>
      <c r="B47" s="348"/>
      <c r="C47" s="349"/>
      <c r="D47" s="28" t="s">
        <v>425</v>
      </c>
      <c r="E47" s="28" t="s">
        <v>420</v>
      </c>
      <c r="F47" s="28" t="s">
        <v>421</v>
      </c>
      <c r="G47" s="28" t="s">
        <v>420</v>
      </c>
      <c r="H47" s="197" t="s">
        <v>2</v>
      </c>
      <c r="I47" s="39" t="s">
        <v>3</v>
      </c>
      <c r="J47" s="39" t="s">
        <v>2</v>
      </c>
      <c r="K47" s="39" t="s">
        <v>3</v>
      </c>
      <c r="L47" s="350"/>
      <c r="M47" s="350"/>
      <c r="N47" s="337"/>
      <c r="O47" s="37"/>
    </row>
    <row r="48" spans="1:15" ht="153" outlineLevel="1">
      <c r="A48" s="344"/>
      <c r="B48" s="176" t="s">
        <v>155</v>
      </c>
      <c r="C48" s="338">
        <f>B49*B52</f>
        <v>2.75</v>
      </c>
      <c r="D48" s="48"/>
      <c r="E48" s="48" t="s">
        <v>335</v>
      </c>
      <c r="F48" s="48" t="str">
        <f>VLOOKUP(E48,'Catalogo rischi'!$A$82:$B$92,2,FALSE)</f>
        <v>CR.6 Uso improprio o distorto della discrezionalità</v>
      </c>
      <c r="G48" s="48" t="s">
        <v>130</v>
      </c>
      <c r="H48" s="198" t="s">
        <v>406</v>
      </c>
      <c r="I48" s="48" t="s">
        <v>164</v>
      </c>
      <c r="J48" s="48" t="s">
        <v>388</v>
      </c>
      <c r="K48" s="48"/>
      <c r="L48" s="48" t="s">
        <v>757</v>
      </c>
      <c r="M48" s="48" t="s">
        <v>758</v>
      </c>
      <c r="N48" s="12" t="s">
        <v>759</v>
      </c>
      <c r="O48" s="37"/>
    </row>
    <row r="49" spans="1:15" ht="18" customHeight="1" outlineLevel="1">
      <c r="A49" s="344"/>
      <c r="B49" s="177">
        <f>SUM('C'!B151:B192)/6</f>
        <v>1.8333333333333333</v>
      </c>
      <c r="C49" s="339"/>
      <c r="D49" s="48"/>
      <c r="E49" s="48"/>
      <c r="F49" s="48"/>
      <c r="G49" s="48"/>
      <c r="H49" s="198"/>
      <c r="I49" s="48"/>
      <c r="J49" s="48"/>
      <c r="K49" s="48"/>
      <c r="L49" s="48"/>
      <c r="M49" s="48"/>
      <c r="N49" s="12"/>
      <c r="O49" s="37"/>
    </row>
    <row r="50" spans="1:15" ht="18" customHeight="1" outlineLevel="1">
      <c r="A50" s="344"/>
      <c r="B50" s="179"/>
      <c r="C50" s="339"/>
      <c r="D50" s="48"/>
      <c r="E50" s="48"/>
      <c r="F50" s="48"/>
      <c r="G50" s="48"/>
      <c r="H50" s="198"/>
      <c r="I50" s="48"/>
      <c r="J50" s="48"/>
      <c r="K50" s="48"/>
      <c r="L50" s="48"/>
      <c r="M50" s="48"/>
      <c r="N50" s="12"/>
      <c r="O50" s="37"/>
    </row>
    <row r="51" spans="1:15" ht="18" customHeight="1" outlineLevel="1">
      <c r="A51" s="344"/>
      <c r="B51" s="179" t="s">
        <v>101</v>
      </c>
      <c r="C51" s="339"/>
      <c r="D51" s="48"/>
      <c r="E51" s="48"/>
      <c r="F51" s="48"/>
      <c r="G51" s="48"/>
      <c r="H51" s="198"/>
      <c r="I51" s="48"/>
      <c r="J51" s="48"/>
      <c r="K51" s="48"/>
      <c r="L51" s="48"/>
      <c r="M51" s="48"/>
      <c r="N51" s="12"/>
      <c r="O51" s="37"/>
    </row>
    <row r="52" spans="1:15" ht="18" customHeight="1" outlineLevel="1">
      <c r="A52" s="344"/>
      <c r="B52" s="178">
        <f>SUM('C'!E151:E179)/4</f>
        <v>1.5</v>
      </c>
      <c r="C52" s="339"/>
      <c r="D52" s="48"/>
      <c r="E52" s="48"/>
      <c r="F52" s="48"/>
      <c r="G52" s="48"/>
      <c r="H52" s="198"/>
      <c r="I52" s="48"/>
      <c r="J52" s="48"/>
      <c r="K52" s="48"/>
      <c r="L52" s="48"/>
      <c r="M52" s="48"/>
      <c r="N52" s="12"/>
      <c r="O52" s="37"/>
    </row>
    <row r="53" spans="1:15" ht="18" customHeight="1" outlineLevel="1">
      <c r="A53" s="344"/>
      <c r="B53" s="71"/>
      <c r="C53" s="339"/>
      <c r="D53" s="48"/>
      <c r="E53" s="48"/>
      <c r="F53" s="48"/>
      <c r="G53" s="48"/>
      <c r="H53" s="198"/>
      <c r="I53" s="48"/>
      <c r="J53" s="48"/>
      <c r="K53" s="48"/>
      <c r="L53" s="48"/>
      <c r="M53" s="48"/>
      <c r="N53" s="12"/>
      <c r="O53" s="37"/>
    </row>
    <row r="54" spans="1:15" ht="18" customHeight="1" outlineLevel="1">
      <c r="A54" s="344"/>
      <c r="B54" s="71"/>
      <c r="C54" s="339"/>
      <c r="D54" s="48"/>
      <c r="E54" s="48"/>
      <c r="F54" s="48"/>
      <c r="G54" s="48"/>
      <c r="H54" s="198"/>
      <c r="I54" s="48"/>
      <c r="J54" s="48"/>
      <c r="K54" s="48"/>
      <c r="L54" s="48"/>
      <c r="M54" s="48"/>
      <c r="N54" s="12"/>
      <c r="O54" s="37"/>
    </row>
    <row r="55" spans="1:15" ht="18" customHeight="1" outlineLevel="1">
      <c r="A55" s="344"/>
      <c r="B55" s="230"/>
      <c r="C55" s="339"/>
      <c r="D55" s="48"/>
      <c r="E55" s="48"/>
      <c r="F55" s="48"/>
      <c r="G55" s="48"/>
      <c r="H55" s="198"/>
      <c r="I55" s="48"/>
      <c r="J55" s="48"/>
      <c r="K55" s="48"/>
      <c r="L55" s="48"/>
      <c r="M55" s="48"/>
      <c r="N55" s="12"/>
      <c r="O55" s="37"/>
    </row>
    <row r="56" spans="1:15" ht="18" customHeight="1" outlineLevel="1">
      <c r="A56" s="344"/>
      <c r="B56" s="71"/>
      <c r="C56" s="339"/>
      <c r="D56" s="48"/>
      <c r="E56" s="48"/>
      <c r="F56" s="48"/>
      <c r="G56" s="48"/>
      <c r="H56" s="198"/>
      <c r="I56" s="48"/>
      <c r="J56" s="48"/>
      <c r="K56" s="48"/>
      <c r="L56" s="48"/>
      <c r="M56" s="48"/>
      <c r="N56" s="12"/>
      <c r="O56" s="37"/>
    </row>
    <row r="57" spans="1:15" ht="18" customHeight="1" outlineLevel="1">
      <c r="A57" s="345"/>
      <c r="B57" s="72"/>
      <c r="C57" s="340"/>
      <c r="D57" s="48"/>
      <c r="E57" s="48"/>
      <c r="F57" s="48"/>
      <c r="G57" s="48"/>
      <c r="H57" s="198"/>
      <c r="I57" s="48"/>
      <c r="J57" s="48"/>
      <c r="K57" s="48"/>
      <c r="L57" s="48"/>
      <c r="M57" s="48"/>
      <c r="N57" s="12"/>
      <c r="O57" s="37"/>
    </row>
    <row r="58" spans="1:15">
      <c r="A58" s="30"/>
      <c r="B58" s="30"/>
      <c r="C58" s="30"/>
      <c r="D58" s="30"/>
      <c r="E58" s="30"/>
      <c r="F58" s="30"/>
      <c r="G58" s="30"/>
      <c r="H58" s="199"/>
      <c r="I58" s="30"/>
      <c r="J58" s="30"/>
      <c r="K58" s="30"/>
      <c r="L58" s="30"/>
      <c r="M58" s="30"/>
      <c r="N58" s="30"/>
      <c r="O58" s="37"/>
    </row>
    <row r="59" spans="1:15" ht="20.25" customHeight="1">
      <c r="A59" s="341" t="str">
        <f>'Aree di rischio per processi'!A47</f>
        <v>C.1.1.5 Deposito bilanci ed elenco soci</v>
      </c>
      <c r="B59" s="342"/>
      <c r="C59" s="342"/>
      <c r="D59" s="342"/>
      <c r="E59" s="147"/>
      <c r="F59" s="46"/>
      <c r="G59" s="47" t="str">
        <f>IF(B62=0,"--",IF(C62&lt;10,"Basso",IF(C62&lt;18,"Medio",IF(C62&lt;25.1,"Alto",""))))</f>
        <v>Basso</v>
      </c>
      <c r="H59" s="189">
        <f>C62</f>
        <v>3.7916666666666665</v>
      </c>
      <c r="I59" s="30"/>
      <c r="J59" s="30"/>
      <c r="K59" s="30"/>
      <c r="L59" s="30"/>
      <c r="M59" s="30"/>
      <c r="N59" s="30"/>
      <c r="O59" s="37"/>
    </row>
    <row r="60" spans="1:15" ht="51" customHeight="1" outlineLevel="1">
      <c r="A60" s="343" t="str">
        <f>A59</f>
        <v>C.1.1.5 Deposito bilanci ed elenco soci</v>
      </c>
      <c r="B60" s="346" t="s">
        <v>134</v>
      </c>
      <c r="C60" s="347"/>
      <c r="D60" s="146" t="s">
        <v>298</v>
      </c>
      <c r="E60" s="14" t="s">
        <v>274</v>
      </c>
      <c r="F60" s="146" t="s">
        <v>273</v>
      </c>
      <c r="G60" s="188" t="s">
        <v>0</v>
      </c>
      <c r="H60" s="350" t="s">
        <v>422</v>
      </c>
      <c r="I60" s="337"/>
      <c r="J60" s="353" t="s">
        <v>423</v>
      </c>
      <c r="K60" s="337"/>
      <c r="L60" s="358" t="s">
        <v>157</v>
      </c>
      <c r="M60" s="358" t="s">
        <v>158</v>
      </c>
      <c r="N60" s="337" t="s">
        <v>133</v>
      </c>
      <c r="O60" s="37"/>
    </row>
    <row r="61" spans="1:15" ht="20.100000000000001" customHeight="1" outlineLevel="1">
      <c r="A61" s="344"/>
      <c r="B61" s="348"/>
      <c r="C61" s="349"/>
      <c r="D61" s="28" t="s">
        <v>425</v>
      </c>
      <c r="E61" s="28" t="s">
        <v>420</v>
      </c>
      <c r="F61" s="28" t="s">
        <v>421</v>
      </c>
      <c r="G61" s="28" t="s">
        <v>420</v>
      </c>
      <c r="H61" s="197" t="s">
        <v>2</v>
      </c>
      <c r="I61" s="39" t="s">
        <v>3</v>
      </c>
      <c r="J61" s="39" t="s">
        <v>2</v>
      </c>
      <c r="K61" s="39" t="s">
        <v>3</v>
      </c>
      <c r="L61" s="350"/>
      <c r="M61" s="350"/>
      <c r="N61" s="337"/>
      <c r="O61" s="37"/>
    </row>
    <row r="62" spans="1:15" ht="153" outlineLevel="1">
      <c r="A62" s="344"/>
      <c r="B62" s="176" t="s">
        <v>155</v>
      </c>
      <c r="C62" s="338">
        <f>B63*B66</f>
        <v>3.7916666666666665</v>
      </c>
      <c r="D62" s="48"/>
      <c r="E62" s="48" t="s">
        <v>338</v>
      </c>
      <c r="F62" s="48" t="str">
        <f>VLOOKUP(E62,'Catalogo rischi'!$A$82:$B$92,2,FALSE)</f>
        <v>CR.5 Elusione delle procedure di svolgimento dell'attività e di controllo</v>
      </c>
      <c r="G62" s="48" t="s">
        <v>130</v>
      </c>
      <c r="H62" s="198" t="s">
        <v>398</v>
      </c>
      <c r="I62" s="48" t="s">
        <v>164</v>
      </c>
      <c r="J62" s="48"/>
      <c r="K62" s="48"/>
      <c r="L62" s="48" t="s">
        <v>751</v>
      </c>
      <c r="M62" s="48" t="s">
        <v>760</v>
      </c>
      <c r="N62" s="12" t="s">
        <v>761</v>
      </c>
      <c r="O62" s="37"/>
    </row>
    <row r="63" spans="1:15" ht="18" customHeight="1" outlineLevel="1">
      <c r="A63" s="344"/>
      <c r="B63" s="177">
        <f>SUM('C'!B199:B240)/6</f>
        <v>2.1666666666666665</v>
      </c>
      <c r="C63" s="339"/>
      <c r="D63" s="48"/>
      <c r="E63" s="48"/>
      <c r="F63" s="48"/>
      <c r="G63" s="48"/>
      <c r="H63" s="198"/>
      <c r="I63" s="48"/>
      <c r="J63" s="48"/>
      <c r="K63" s="48"/>
      <c r="L63" s="48"/>
      <c r="M63" s="48"/>
      <c r="N63" s="12"/>
      <c r="O63" s="37"/>
    </row>
    <row r="64" spans="1:15" ht="18" customHeight="1" outlineLevel="1">
      <c r="A64" s="344"/>
      <c r="B64" s="179"/>
      <c r="C64" s="339"/>
      <c r="D64" s="48"/>
      <c r="E64" s="48"/>
      <c r="F64" s="48"/>
      <c r="G64" s="48"/>
      <c r="H64" s="198"/>
      <c r="I64" s="48"/>
      <c r="J64" s="48"/>
      <c r="K64" s="48"/>
      <c r="L64" s="48"/>
      <c r="M64" s="48"/>
      <c r="N64" s="12"/>
      <c r="O64" s="37"/>
    </row>
    <row r="65" spans="1:15" ht="18" customHeight="1" outlineLevel="1">
      <c r="A65" s="344"/>
      <c r="B65" s="179" t="s">
        <v>101</v>
      </c>
      <c r="C65" s="339"/>
      <c r="D65" s="48"/>
      <c r="E65" s="48"/>
      <c r="F65" s="48"/>
      <c r="G65" s="48"/>
      <c r="H65" s="198"/>
      <c r="I65" s="48"/>
      <c r="J65" s="48"/>
      <c r="K65" s="48"/>
      <c r="L65" s="48"/>
      <c r="M65" s="48"/>
      <c r="N65" s="12"/>
      <c r="O65" s="37"/>
    </row>
    <row r="66" spans="1:15" ht="18" customHeight="1" outlineLevel="1">
      <c r="A66" s="344"/>
      <c r="B66" s="178">
        <f>SUM('C'!E199:E227)/4</f>
        <v>1.75</v>
      </c>
      <c r="C66" s="339"/>
      <c r="D66" s="48"/>
      <c r="E66" s="48"/>
      <c r="F66" s="48"/>
      <c r="G66" s="48"/>
      <c r="H66" s="198"/>
      <c r="I66" s="48"/>
      <c r="J66" s="48"/>
      <c r="K66" s="48"/>
      <c r="L66" s="48"/>
      <c r="M66" s="48"/>
      <c r="N66" s="12"/>
      <c r="O66" s="37"/>
    </row>
    <row r="67" spans="1:15" ht="18" customHeight="1" outlineLevel="1">
      <c r="A67" s="344"/>
      <c r="B67" s="71"/>
      <c r="C67" s="339"/>
      <c r="D67" s="48"/>
      <c r="E67" s="48"/>
      <c r="F67" s="48"/>
      <c r="G67" s="48"/>
      <c r="H67" s="198"/>
      <c r="I67" s="48"/>
      <c r="J67" s="48"/>
      <c r="K67" s="48"/>
      <c r="L67" s="48"/>
      <c r="M67" s="48"/>
      <c r="N67" s="12"/>
      <c r="O67" s="37"/>
    </row>
    <row r="68" spans="1:15" ht="18" customHeight="1" outlineLevel="1">
      <c r="A68" s="344"/>
      <c r="B68" s="71"/>
      <c r="C68" s="339"/>
      <c r="D68" s="48"/>
      <c r="E68" s="48"/>
      <c r="F68" s="48"/>
      <c r="G68" s="48"/>
      <c r="H68" s="198"/>
      <c r="I68" s="48"/>
      <c r="J68" s="48"/>
      <c r="K68" s="48"/>
      <c r="L68" s="48"/>
      <c r="M68" s="48"/>
      <c r="N68" s="12"/>
      <c r="O68" s="37"/>
    </row>
    <row r="69" spans="1:15" ht="18" customHeight="1" outlineLevel="1">
      <c r="A69" s="344"/>
      <c r="B69" s="230"/>
      <c r="C69" s="339"/>
      <c r="D69" s="48"/>
      <c r="E69" s="48"/>
      <c r="F69" s="48"/>
      <c r="G69" s="48"/>
      <c r="H69" s="198"/>
      <c r="I69" s="48"/>
      <c r="J69" s="48"/>
      <c r="K69" s="48"/>
      <c r="L69" s="48"/>
      <c r="M69" s="48"/>
      <c r="N69" s="12"/>
      <c r="O69" s="37"/>
    </row>
    <row r="70" spans="1:15" ht="18" customHeight="1" outlineLevel="1">
      <c r="A70" s="344"/>
      <c r="B70" s="71"/>
      <c r="C70" s="339"/>
      <c r="D70" s="48"/>
      <c r="E70" s="48"/>
      <c r="F70" s="48"/>
      <c r="G70" s="48"/>
      <c r="H70" s="198"/>
      <c r="I70" s="48"/>
      <c r="J70" s="48"/>
      <c r="K70" s="48"/>
      <c r="L70" s="48"/>
      <c r="M70" s="48"/>
      <c r="N70" s="12"/>
      <c r="O70" s="37"/>
    </row>
    <row r="71" spans="1:15" ht="18" customHeight="1" outlineLevel="1">
      <c r="A71" s="345"/>
      <c r="B71" s="72"/>
      <c r="C71" s="340"/>
      <c r="D71" s="48"/>
      <c r="E71" s="48"/>
      <c r="F71" s="48"/>
      <c r="G71" s="48"/>
      <c r="H71" s="198"/>
      <c r="I71" s="48"/>
      <c r="J71" s="48"/>
      <c r="K71" s="48"/>
      <c r="L71" s="48"/>
      <c r="M71" s="48"/>
      <c r="N71" s="12"/>
      <c r="O71" s="37"/>
    </row>
    <row r="72" spans="1:15">
      <c r="A72" s="30"/>
      <c r="B72" s="30"/>
      <c r="C72" s="30"/>
      <c r="D72" s="30"/>
      <c r="E72" s="30"/>
      <c r="F72" s="30"/>
      <c r="G72" s="30"/>
      <c r="H72" s="199"/>
      <c r="I72" s="30"/>
      <c r="J72" s="30"/>
      <c r="K72" s="30"/>
      <c r="L72" s="30"/>
      <c r="M72" s="30"/>
      <c r="N72" s="30"/>
      <c r="O72" s="37"/>
    </row>
    <row r="73" spans="1:15" ht="21.75" customHeight="1">
      <c r="A73" s="341" t="str">
        <f>'Aree di rischio per processi'!A48</f>
        <v>C.1.1.6 Attività di sportello (front office)</v>
      </c>
      <c r="B73" s="342"/>
      <c r="C73" s="342"/>
      <c r="D73" s="342"/>
      <c r="E73" s="147"/>
      <c r="F73" s="46"/>
      <c r="G73" s="47" t="str">
        <f>IF(B76=0,"--",IF(C76&lt;10,"Basso",IF(C76&lt;18,"Medio",IF(C76&lt;25.1,"Alto",""))))</f>
        <v>Basso</v>
      </c>
      <c r="H73" s="189">
        <f>C76</f>
        <v>2.3333333333333335</v>
      </c>
      <c r="I73" s="30"/>
      <c r="J73" s="30"/>
      <c r="K73" s="30"/>
      <c r="L73" s="30"/>
      <c r="M73" s="30"/>
      <c r="N73" s="30"/>
      <c r="O73" s="37"/>
    </row>
    <row r="74" spans="1:15" ht="51" customHeight="1" outlineLevel="1">
      <c r="A74" s="343" t="str">
        <f>A73</f>
        <v>C.1.1.6 Attività di sportello (front office)</v>
      </c>
      <c r="B74" s="346" t="s">
        <v>134</v>
      </c>
      <c r="C74" s="347"/>
      <c r="D74" s="146" t="s">
        <v>298</v>
      </c>
      <c r="E74" s="14" t="s">
        <v>274</v>
      </c>
      <c r="F74" s="146" t="s">
        <v>273</v>
      </c>
      <c r="G74" s="188" t="s">
        <v>0</v>
      </c>
      <c r="H74" s="350" t="s">
        <v>422</v>
      </c>
      <c r="I74" s="337"/>
      <c r="J74" s="353" t="s">
        <v>423</v>
      </c>
      <c r="K74" s="337"/>
      <c r="L74" s="358" t="s">
        <v>157</v>
      </c>
      <c r="M74" s="358" t="s">
        <v>158</v>
      </c>
      <c r="N74" s="337" t="s">
        <v>133</v>
      </c>
      <c r="O74" s="37"/>
    </row>
    <row r="75" spans="1:15" ht="20.100000000000001" customHeight="1" outlineLevel="1">
      <c r="A75" s="344"/>
      <c r="B75" s="348"/>
      <c r="C75" s="349"/>
      <c r="D75" s="28" t="s">
        <v>425</v>
      </c>
      <c r="E75" s="28" t="s">
        <v>420</v>
      </c>
      <c r="F75" s="28" t="s">
        <v>421</v>
      </c>
      <c r="G75" s="28" t="s">
        <v>420</v>
      </c>
      <c r="H75" s="197" t="s">
        <v>2</v>
      </c>
      <c r="I75" s="39" t="s">
        <v>3</v>
      </c>
      <c r="J75" s="39" t="s">
        <v>2</v>
      </c>
      <c r="K75" s="39" t="s">
        <v>3</v>
      </c>
      <c r="L75" s="350"/>
      <c r="M75" s="350"/>
      <c r="N75" s="337"/>
      <c r="O75" s="37"/>
    </row>
    <row r="76" spans="1:15" ht="153" outlineLevel="1">
      <c r="A76" s="344"/>
      <c r="B76" s="176" t="s">
        <v>155</v>
      </c>
      <c r="C76" s="338">
        <f>B77*B80</f>
        <v>2.3333333333333335</v>
      </c>
      <c r="D76" s="48"/>
      <c r="E76" s="48" t="s">
        <v>336</v>
      </c>
      <c r="F76" s="48" t="str">
        <f>VLOOKUP(E76,'Catalogo rischi'!$A$82:$B$92,2,FALSE)</f>
        <v>CR.5 Elusione delle procedure di svolgimento dell'attività e di controllo</v>
      </c>
      <c r="G76" s="48" t="s">
        <v>130</v>
      </c>
      <c r="H76" s="198" t="s">
        <v>398</v>
      </c>
      <c r="I76" s="48" t="s">
        <v>164</v>
      </c>
      <c r="J76" s="48" t="s">
        <v>388</v>
      </c>
      <c r="K76" s="48"/>
      <c r="L76" s="48" t="s">
        <v>751</v>
      </c>
      <c r="M76" s="48" t="s">
        <v>762</v>
      </c>
      <c r="N76" s="12" t="s">
        <v>763</v>
      </c>
      <c r="O76" s="37"/>
    </row>
    <row r="77" spans="1:15" ht="18" customHeight="1" outlineLevel="1">
      <c r="A77" s="344"/>
      <c r="B77" s="177">
        <f>SUM('C'!B247:B288)/6</f>
        <v>2.3333333333333335</v>
      </c>
      <c r="C77" s="339"/>
      <c r="D77" s="48"/>
      <c r="E77" s="48"/>
      <c r="F77" s="48"/>
      <c r="G77" s="48"/>
      <c r="H77" s="198"/>
      <c r="I77" s="48"/>
      <c r="J77" s="48"/>
      <c r="K77" s="48"/>
      <c r="L77" s="48"/>
      <c r="M77" s="48"/>
      <c r="N77" s="12"/>
      <c r="O77" s="37"/>
    </row>
    <row r="78" spans="1:15" ht="18" customHeight="1" outlineLevel="1">
      <c r="A78" s="344"/>
      <c r="B78" s="179"/>
      <c r="C78" s="339"/>
      <c r="D78" s="48"/>
      <c r="E78" s="48"/>
      <c r="F78" s="48"/>
      <c r="G78" s="48"/>
      <c r="H78" s="198"/>
      <c r="I78" s="48"/>
      <c r="J78" s="48"/>
      <c r="K78" s="48"/>
      <c r="L78" s="48"/>
      <c r="M78" s="48"/>
      <c r="N78" s="12"/>
      <c r="O78" s="37"/>
    </row>
    <row r="79" spans="1:15" ht="18" customHeight="1" outlineLevel="1">
      <c r="A79" s="344"/>
      <c r="B79" s="179" t="s">
        <v>101</v>
      </c>
      <c r="C79" s="339"/>
      <c r="D79" s="48"/>
      <c r="E79" s="48"/>
      <c r="F79" s="48"/>
      <c r="G79" s="48"/>
      <c r="H79" s="198"/>
      <c r="I79" s="48"/>
      <c r="J79" s="48"/>
      <c r="K79" s="48"/>
      <c r="L79" s="48"/>
      <c r="M79" s="48"/>
      <c r="N79" s="12"/>
      <c r="O79" s="37"/>
    </row>
    <row r="80" spans="1:15" ht="18" customHeight="1" outlineLevel="1">
      <c r="A80" s="344"/>
      <c r="B80" s="178">
        <f>SUM('C'!E247:F275)/4</f>
        <v>1</v>
      </c>
      <c r="C80" s="339"/>
      <c r="D80" s="48"/>
      <c r="E80" s="48"/>
      <c r="F80" s="48"/>
      <c r="G80" s="48"/>
      <c r="H80" s="198"/>
      <c r="I80" s="48"/>
      <c r="J80" s="48"/>
      <c r="K80" s="48"/>
      <c r="L80" s="48"/>
      <c r="M80" s="48"/>
      <c r="N80" s="12"/>
      <c r="O80" s="37"/>
    </row>
    <row r="81" spans="1:15" ht="18" customHeight="1" outlineLevel="1">
      <c r="A81" s="344"/>
      <c r="B81" s="71"/>
      <c r="C81" s="339"/>
      <c r="D81" s="48"/>
      <c r="E81" s="48"/>
      <c r="F81" s="48"/>
      <c r="G81" s="48"/>
      <c r="H81" s="198"/>
      <c r="I81" s="48"/>
      <c r="J81" s="48"/>
      <c r="K81" s="48"/>
      <c r="L81" s="48"/>
      <c r="M81" s="48"/>
      <c r="N81" s="12"/>
      <c r="O81" s="37"/>
    </row>
    <row r="82" spans="1:15" ht="18" customHeight="1" outlineLevel="1">
      <c r="A82" s="344"/>
      <c r="B82" s="71"/>
      <c r="C82" s="339"/>
      <c r="D82" s="48"/>
      <c r="E82" s="48"/>
      <c r="F82" s="48"/>
      <c r="G82" s="48"/>
      <c r="H82" s="198"/>
      <c r="I82" s="48"/>
      <c r="J82" s="48"/>
      <c r="K82" s="48"/>
      <c r="L82" s="48"/>
      <c r="M82" s="48"/>
      <c r="N82" s="12"/>
      <c r="O82" s="37"/>
    </row>
    <row r="83" spans="1:15" ht="18" customHeight="1" outlineLevel="1">
      <c r="A83" s="344"/>
      <c r="B83" s="230"/>
      <c r="C83" s="339"/>
      <c r="D83" s="48"/>
      <c r="E83" s="48"/>
      <c r="F83" s="48"/>
      <c r="G83" s="48"/>
      <c r="H83" s="198"/>
      <c r="I83" s="48"/>
      <c r="J83" s="48"/>
      <c r="K83" s="48"/>
      <c r="L83" s="48"/>
      <c r="M83" s="48"/>
      <c r="N83" s="12"/>
      <c r="O83" s="37"/>
    </row>
    <row r="84" spans="1:15" ht="18" customHeight="1" outlineLevel="1">
      <c r="A84" s="344"/>
      <c r="B84" s="71"/>
      <c r="C84" s="339"/>
      <c r="D84" s="48"/>
      <c r="E84" s="48"/>
      <c r="F84" s="48"/>
      <c r="G84" s="48"/>
      <c r="H84" s="198"/>
      <c r="I84" s="48"/>
      <c r="J84" s="48"/>
      <c r="K84" s="48"/>
      <c r="L84" s="48"/>
      <c r="M84" s="48"/>
      <c r="N84" s="12"/>
      <c r="O84" s="37"/>
    </row>
    <row r="85" spans="1:15" ht="18" customHeight="1" outlineLevel="1">
      <c r="A85" s="345"/>
      <c r="B85" s="72"/>
      <c r="C85" s="340"/>
      <c r="D85" s="48"/>
      <c r="E85" s="48"/>
      <c r="F85" s="48"/>
      <c r="G85" s="48"/>
      <c r="H85" s="198"/>
      <c r="I85" s="48"/>
      <c r="J85" s="48"/>
      <c r="K85" s="48"/>
      <c r="L85" s="48"/>
      <c r="M85" s="48"/>
      <c r="N85" s="12"/>
      <c r="O85" s="37"/>
    </row>
    <row r="86" spans="1:15">
      <c r="A86" s="30"/>
      <c r="B86" s="30"/>
      <c r="C86" s="30"/>
      <c r="D86" s="30"/>
      <c r="E86" s="30"/>
      <c r="F86" s="30"/>
      <c r="G86" s="30"/>
      <c r="H86" s="199"/>
      <c r="I86" s="30"/>
      <c r="J86" s="30"/>
      <c r="K86" s="30"/>
      <c r="L86" s="30"/>
      <c r="M86" s="30"/>
      <c r="N86" s="30"/>
      <c r="O86" s="37"/>
    </row>
    <row r="87" spans="1:15" ht="39.75" customHeight="1">
      <c r="A87" s="341" t="str">
        <f>'Aree di rischio per processi'!A49</f>
        <v>C.1.1.8 Esame di idoneità abilitanti per l’iscrizione in alcuni ruoli</v>
      </c>
      <c r="B87" s="342"/>
      <c r="C87" s="342"/>
      <c r="D87" s="342"/>
      <c r="E87" s="153"/>
      <c r="F87" s="46"/>
      <c r="G87" s="47" t="str">
        <f>IF(B90=0,"--",IF(C90&lt;10,"Basso",IF(C90&lt;18,"Medio",IF(C90&lt;25.1,"Alto",""))))</f>
        <v>Basso</v>
      </c>
      <c r="H87" s="189">
        <f>C90</f>
        <v>3.5</v>
      </c>
      <c r="I87" s="30"/>
      <c r="J87" s="30"/>
      <c r="K87" s="30"/>
      <c r="L87" s="30"/>
      <c r="M87" s="30"/>
      <c r="N87" s="30"/>
      <c r="O87" s="37"/>
    </row>
    <row r="88" spans="1:15" ht="51" customHeight="1" outlineLevel="1">
      <c r="A88" s="343" t="str">
        <f>A87</f>
        <v>C.1.1.8 Esame di idoneità abilitanti per l’iscrizione in alcuni ruoli</v>
      </c>
      <c r="B88" s="346" t="s">
        <v>134</v>
      </c>
      <c r="C88" s="347"/>
      <c r="D88" s="146" t="s">
        <v>298</v>
      </c>
      <c r="E88" s="14" t="s">
        <v>274</v>
      </c>
      <c r="F88" s="146" t="s">
        <v>273</v>
      </c>
      <c r="G88" s="188" t="s">
        <v>0</v>
      </c>
      <c r="H88" s="350" t="s">
        <v>422</v>
      </c>
      <c r="I88" s="337"/>
      <c r="J88" s="353" t="s">
        <v>423</v>
      </c>
      <c r="K88" s="337"/>
      <c r="L88" s="358" t="s">
        <v>157</v>
      </c>
      <c r="M88" s="358" t="s">
        <v>158</v>
      </c>
      <c r="N88" s="337" t="s">
        <v>133</v>
      </c>
      <c r="O88" s="37"/>
    </row>
    <row r="89" spans="1:15" outlineLevel="1">
      <c r="A89" s="344"/>
      <c r="B89" s="348"/>
      <c r="C89" s="349"/>
      <c r="D89" s="28" t="s">
        <v>425</v>
      </c>
      <c r="E89" s="28" t="s">
        <v>420</v>
      </c>
      <c r="F89" s="28" t="s">
        <v>421</v>
      </c>
      <c r="G89" s="28" t="s">
        <v>420</v>
      </c>
      <c r="H89" s="197" t="s">
        <v>2</v>
      </c>
      <c r="I89" s="39" t="s">
        <v>3</v>
      </c>
      <c r="J89" s="39" t="s">
        <v>2</v>
      </c>
      <c r="K89" s="39" t="s">
        <v>3</v>
      </c>
      <c r="L89" s="350"/>
      <c r="M89" s="350"/>
      <c r="N89" s="337"/>
      <c r="O89" s="37"/>
    </row>
    <row r="90" spans="1:15" ht="153" outlineLevel="1">
      <c r="A90" s="344"/>
      <c r="B90" s="176" t="s">
        <v>155</v>
      </c>
      <c r="C90" s="338">
        <f>B91*B94</f>
        <v>3.5</v>
      </c>
      <c r="D90" s="48"/>
      <c r="E90" s="48" t="s">
        <v>365</v>
      </c>
      <c r="F90" s="48" t="str">
        <f>VLOOKUP(E90,'Catalogo rischi'!$A$82:$B$92,2,FALSE)</f>
        <v>CR.6 Uso improprio o distorto della discrezionalità</v>
      </c>
      <c r="G90" s="48" t="s">
        <v>130</v>
      </c>
      <c r="H90" s="198" t="s">
        <v>389</v>
      </c>
      <c r="I90" s="48" t="s">
        <v>164</v>
      </c>
      <c r="J90" s="48" t="s">
        <v>381</v>
      </c>
      <c r="K90" s="48" t="s">
        <v>380</v>
      </c>
      <c r="L90" s="48" t="s">
        <v>751</v>
      </c>
      <c r="M90" s="48" t="s">
        <v>764</v>
      </c>
      <c r="N90" s="12" t="s">
        <v>765</v>
      </c>
      <c r="O90" s="37"/>
    </row>
    <row r="91" spans="1:15" outlineLevel="1">
      <c r="A91" s="344"/>
      <c r="B91" s="177">
        <f>SUM('C'!B295:B336)/6</f>
        <v>2.3333333333333335</v>
      </c>
      <c r="C91" s="339"/>
      <c r="D91" s="48"/>
      <c r="E91" s="48"/>
      <c r="F91" s="48"/>
      <c r="G91" s="48"/>
      <c r="H91" s="198"/>
      <c r="I91" s="48"/>
      <c r="J91" s="48"/>
      <c r="K91" s="48"/>
      <c r="L91" s="48"/>
      <c r="M91" s="48"/>
      <c r="N91" s="12"/>
      <c r="O91" s="37"/>
    </row>
    <row r="92" spans="1:15" outlineLevel="1">
      <c r="A92" s="344"/>
      <c r="B92" s="179"/>
      <c r="C92" s="339"/>
      <c r="D92" s="48"/>
      <c r="E92" s="48"/>
      <c r="F92" s="48"/>
      <c r="G92" s="48"/>
      <c r="H92" s="198"/>
      <c r="I92" s="48"/>
      <c r="J92" s="48"/>
      <c r="K92" s="48"/>
      <c r="L92" s="48"/>
      <c r="M92" s="48"/>
      <c r="N92" s="12"/>
      <c r="O92" s="37"/>
    </row>
    <row r="93" spans="1:15" outlineLevel="1">
      <c r="A93" s="344"/>
      <c r="B93" s="179" t="s">
        <v>101</v>
      </c>
      <c r="C93" s="339"/>
      <c r="D93" s="48"/>
      <c r="E93" s="48"/>
      <c r="F93" s="48"/>
      <c r="G93" s="48"/>
      <c r="H93" s="198"/>
      <c r="I93" s="48"/>
      <c r="J93" s="48"/>
      <c r="K93" s="48"/>
      <c r="L93" s="48"/>
      <c r="M93" s="48"/>
      <c r="N93" s="12"/>
      <c r="O93" s="37"/>
    </row>
    <row r="94" spans="1:15" outlineLevel="1">
      <c r="A94" s="344"/>
      <c r="B94" s="178">
        <f>SUM('C'!E295:E323)/4</f>
        <v>1.5</v>
      </c>
      <c r="C94" s="339"/>
      <c r="D94" s="48"/>
      <c r="E94" s="48"/>
      <c r="F94" s="48"/>
      <c r="G94" s="48"/>
      <c r="H94" s="198"/>
      <c r="I94" s="48"/>
      <c r="J94" s="48"/>
      <c r="K94" s="48"/>
      <c r="L94" s="48"/>
      <c r="M94" s="48"/>
      <c r="N94" s="12"/>
      <c r="O94" s="37"/>
    </row>
    <row r="95" spans="1:15" outlineLevel="1">
      <c r="A95" s="344"/>
      <c r="B95" s="71"/>
      <c r="C95" s="339"/>
      <c r="D95" s="48"/>
      <c r="E95" s="48"/>
      <c r="F95" s="48"/>
      <c r="G95" s="48"/>
      <c r="H95" s="198"/>
      <c r="I95" s="48"/>
      <c r="J95" s="48"/>
      <c r="K95" s="48"/>
      <c r="L95" s="48"/>
      <c r="M95" s="48"/>
      <c r="N95" s="12"/>
      <c r="O95" s="37"/>
    </row>
    <row r="96" spans="1:15" outlineLevel="1">
      <c r="A96" s="344"/>
      <c r="B96" s="71"/>
      <c r="C96" s="339"/>
      <c r="D96" s="48"/>
      <c r="E96" s="48"/>
      <c r="F96" s="48"/>
      <c r="G96" s="48"/>
      <c r="H96" s="198"/>
      <c r="I96" s="48"/>
      <c r="J96" s="48"/>
      <c r="K96" s="48"/>
      <c r="L96" s="48"/>
      <c r="M96" s="48"/>
      <c r="N96" s="12"/>
      <c r="O96" s="37"/>
    </row>
    <row r="97" spans="1:15" outlineLevel="1">
      <c r="A97" s="344"/>
      <c r="B97" s="230"/>
      <c r="C97" s="339"/>
      <c r="D97" s="48"/>
      <c r="E97" s="48"/>
      <c r="F97" s="48"/>
      <c r="G97" s="48"/>
      <c r="H97" s="198"/>
      <c r="I97" s="48"/>
      <c r="J97" s="48"/>
      <c r="K97" s="48"/>
      <c r="L97" s="48"/>
      <c r="M97" s="48"/>
      <c r="N97" s="12"/>
      <c r="O97" s="37"/>
    </row>
    <row r="98" spans="1:15" outlineLevel="1">
      <c r="A98" s="344"/>
      <c r="B98" s="71"/>
      <c r="C98" s="339"/>
      <c r="D98" s="48"/>
      <c r="E98" s="48"/>
      <c r="F98" s="48"/>
      <c r="G98" s="48"/>
      <c r="H98" s="198"/>
      <c r="I98" s="48"/>
      <c r="J98" s="48"/>
      <c r="K98" s="48"/>
      <c r="L98" s="48"/>
      <c r="M98" s="48"/>
      <c r="N98" s="12"/>
      <c r="O98" s="37"/>
    </row>
    <row r="99" spans="1:15" outlineLevel="1">
      <c r="A99" s="345"/>
      <c r="B99" s="154"/>
      <c r="C99" s="340"/>
      <c r="D99" s="48"/>
      <c r="E99" s="48"/>
      <c r="F99" s="48"/>
      <c r="G99" s="48"/>
      <c r="H99" s="198"/>
      <c r="I99" s="48"/>
      <c r="J99" s="48"/>
      <c r="K99" s="48"/>
      <c r="L99" s="48"/>
      <c r="M99" s="48"/>
      <c r="N99" s="12"/>
      <c r="O99" s="37"/>
    </row>
    <row r="100" spans="1:15">
      <c r="A100" s="30"/>
      <c r="B100" s="30"/>
      <c r="C100" s="30"/>
      <c r="D100" s="30"/>
      <c r="E100" s="30"/>
      <c r="F100" s="30"/>
      <c r="G100" s="30"/>
      <c r="H100" s="199"/>
      <c r="I100" s="30"/>
      <c r="J100" s="30"/>
      <c r="K100" s="30"/>
      <c r="L100" s="30"/>
      <c r="M100" s="30"/>
      <c r="N100" s="30"/>
      <c r="O100" s="37"/>
    </row>
    <row r="101" spans="1:15" ht="30.75" customHeight="1" outlineLevel="1">
      <c r="A101" s="341" t="str">
        <f>'Aree di rischio per processi'!A52</f>
        <v>C.2.1.1 Gestione istanze di cancellazione protesti</v>
      </c>
      <c r="B101" s="342"/>
      <c r="C101" s="342"/>
      <c r="D101" s="342"/>
      <c r="E101" s="153"/>
      <c r="F101" s="46"/>
      <c r="G101" s="47" t="str">
        <f>IF(B104=0,"--",IF(C104&lt;10,"Basso",IF(C104&lt;18,"Medio",IF(C104&lt;25.1,"Alto",""))))</f>
        <v>Basso</v>
      </c>
      <c r="H101" s="189">
        <f>C104</f>
        <v>3.5</v>
      </c>
      <c r="I101" s="30"/>
      <c r="J101" s="30"/>
      <c r="K101" s="30"/>
      <c r="L101" s="30"/>
      <c r="M101" s="30"/>
      <c r="N101" s="30"/>
      <c r="O101" s="37"/>
    </row>
    <row r="102" spans="1:15" ht="51" customHeight="1" outlineLevel="1">
      <c r="A102" s="343" t="str">
        <f>A101</f>
        <v>C.2.1.1 Gestione istanze di cancellazione protesti</v>
      </c>
      <c r="B102" s="346" t="s">
        <v>134</v>
      </c>
      <c r="C102" s="347"/>
      <c r="D102" s="146" t="s">
        <v>298</v>
      </c>
      <c r="E102" s="14" t="s">
        <v>274</v>
      </c>
      <c r="F102" s="146" t="s">
        <v>273</v>
      </c>
      <c r="G102" s="188" t="s">
        <v>0</v>
      </c>
      <c r="H102" s="350" t="s">
        <v>422</v>
      </c>
      <c r="I102" s="337"/>
      <c r="J102" s="353" t="s">
        <v>423</v>
      </c>
      <c r="K102" s="337"/>
      <c r="L102" s="358" t="s">
        <v>157</v>
      </c>
      <c r="M102" s="358" t="s">
        <v>158</v>
      </c>
      <c r="N102" s="337" t="s">
        <v>133</v>
      </c>
      <c r="O102" s="37"/>
    </row>
    <row r="103" spans="1:15" outlineLevel="1">
      <c r="A103" s="344"/>
      <c r="B103" s="348"/>
      <c r="C103" s="349"/>
      <c r="D103" s="28" t="s">
        <v>425</v>
      </c>
      <c r="E103" s="28" t="s">
        <v>420</v>
      </c>
      <c r="F103" s="28" t="s">
        <v>421</v>
      </c>
      <c r="G103" s="28" t="s">
        <v>420</v>
      </c>
      <c r="H103" s="197" t="s">
        <v>2</v>
      </c>
      <c r="I103" s="39" t="s">
        <v>3</v>
      </c>
      <c r="J103" s="39" t="s">
        <v>2</v>
      </c>
      <c r="K103" s="39" t="s">
        <v>3</v>
      </c>
      <c r="L103" s="350"/>
      <c r="M103" s="350"/>
      <c r="N103" s="337"/>
      <c r="O103" s="37"/>
    </row>
    <row r="104" spans="1:15" ht="153" outlineLevel="1">
      <c r="A104" s="344"/>
      <c r="B104" s="176" t="s">
        <v>155</v>
      </c>
      <c r="C104" s="338">
        <f>B105*B108</f>
        <v>3.5</v>
      </c>
      <c r="D104" s="48"/>
      <c r="E104" s="48" t="s">
        <v>337</v>
      </c>
      <c r="F104" s="48" t="str">
        <f>VLOOKUP(E104,'Catalogo rischi'!$A$82:$B$92,2,FALSE)</f>
        <v>CR.1 Pilotamento delle procedure</v>
      </c>
      <c r="G104" s="48" t="s">
        <v>130</v>
      </c>
      <c r="H104" s="198" t="s">
        <v>406</v>
      </c>
      <c r="I104" s="48" t="s">
        <v>164</v>
      </c>
      <c r="J104" s="48" t="s">
        <v>402</v>
      </c>
      <c r="K104" s="48"/>
      <c r="L104" s="48" t="s">
        <v>766</v>
      </c>
      <c r="M104" s="48" t="s">
        <v>767</v>
      </c>
      <c r="N104" s="12" t="s">
        <v>768</v>
      </c>
      <c r="O104" s="37"/>
    </row>
    <row r="105" spans="1:15" outlineLevel="1">
      <c r="A105" s="344"/>
      <c r="B105" s="177">
        <f>SUM('C'!B343:B384)/6</f>
        <v>2.3333333333333335</v>
      </c>
      <c r="C105" s="339"/>
      <c r="D105" s="48"/>
      <c r="E105" s="48"/>
      <c r="F105" s="48"/>
      <c r="G105" s="48"/>
      <c r="H105" s="198"/>
      <c r="I105" s="48"/>
      <c r="J105" s="48"/>
      <c r="K105" s="48"/>
      <c r="L105" s="48"/>
      <c r="M105" s="48"/>
      <c r="N105" s="12"/>
      <c r="O105" s="37"/>
    </row>
    <row r="106" spans="1:15" outlineLevel="1">
      <c r="A106" s="344"/>
      <c r="B106" s="179"/>
      <c r="C106" s="339"/>
      <c r="D106" s="48"/>
      <c r="E106" s="48"/>
      <c r="F106" s="48"/>
      <c r="G106" s="48"/>
      <c r="H106" s="198"/>
      <c r="I106" s="48"/>
      <c r="J106" s="48"/>
      <c r="K106" s="48"/>
      <c r="L106" s="48"/>
      <c r="M106" s="48"/>
      <c r="N106" s="12"/>
      <c r="O106" s="37"/>
    </row>
    <row r="107" spans="1:15" outlineLevel="1">
      <c r="A107" s="344"/>
      <c r="B107" s="179" t="s">
        <v>101</v>
      </c>
      <c r="C107" s="339"/>
      <c r="D107" s="48"/>
      <c r="E107" s="48"/>
      <c r="F107" s="48"/>
      <c r="G107" s="48"/>
      <c r="H107" s="198"/>
      <c r="I107" s="48"/>
      <c r="J107" s="48"/>
      <c r="K107" s="48"/>
      <c r="L107" s="48"/>
      <c r="M107" s="48"/>
      <c r="N107" s="12"/>
      <c r="O107" s="37"/>
    </row>
    <row r="108" spans="1:15" outlineLevel="1">
      <c r="A108" s="344"/>
      <c r="B108" s="178">
        <f>SUM('C'!E343:E371)/4</f>
        <v>1.5</v>
      </c>
      <c r="C108" s="339"/>
      <c r="D108" s="48"/>
      <c r="E108" s="48"/>
      <c r="F108" s="48"/>
      <c r="G108" s="48"/>
      <c r="H108" s="198"/>
      <c r="I108" s="48"/>
      <c r="J108" s="48"/>
      <c r="K108" s="48"/>
      <c r="L108" s="48"/>
      <c r="M108" s="48"/>
      <c r="N108" s="12"/>
      <c r="O108" s="37"/>
    </row>
    <row r="109" spans="1:15" outlineLevel="1">
      <c r="A109" s="344"/>
      <c r="B109" s="71"/>
      <c r="C109" s="339"/>
      <c r="D109" s="48"/>
      <c r="E109" s="48"/>
      <c r="F109" s="48"/>
      <c r="G109" s="48"/>
      <c r="H109" s="198"/>
      <c r="I109" s="48"/>
      <c r="J109" s="48"/>
      <c r="K109" s="48"/>
      <c r="L109" s="48"/>
      <c r="M109" s="48"/>
      <c r="N109" s="12"/>
      <c r="O109" s="37"/>
    </row>
    <row r="110" spans="1:15" outlineLevel="1">
      <c r="A110" s="344"/>
      <c r="B110" s="71"/>
      <c r="C110" s="339"/>
      <c r="D110" s="48"/>
      <c r="E110" s="48"/>
      <c r="F110" s="48"/>
      <c r="G110" s="48"/>
      <c r="H110" s="198"/>
      <c r="I110" s="48"/>
      <c r="J110" s="48"/>
      <c r="K110" s="48"/>
      <c r="L110" s="48"/>
      <c r="M110" s="48"/>
      <c r="N110" s="12"/>
      <c r="O110" s="37"/>
    </row>
    <row r="111" spans="1:15" outlineLevel="1">
      <c r="A111" s="344"/>
      <c r="B111" s="230"/>
      <c r="C111" s="339"/>
      <c r="D111" s="48"/>
      <c r="E111" s="48"/>
      <c r="F111" s="48"/>
      <c r="G111" s="48"/>
      <c r="H111" s="198"/>
      <c r="I111" s="48"/>
      <c r="J111" s="48"/>
      <c r="K111" s="48"/>
      <c r="L111" s="48"/>
      <c r="M111" s="48"/>
      <c r="N111" s="12"/>
      <c r="O111" s="37"/>
    </row>
    <row r="112" spans="1:15" outlineLevel="1">
      <c r="A112" s="344"/>
      <c r="B112" s="71"/>
      <c r="C112" s="339"/>
      <c r="D112" s="48"/>
      <c r="E112" s="48"/>
      <c r="F112" s="48"/>
      <c r="G112" s="48"/>
      <c r="H112" s="198"/>
      <c r="I112" s="48"/>
      <c r="J112" s="48"/>
      <c r="K112" s="48"/>
      <c r="L112" s="48"/>
      <c r="M112" s="48"/>
      <c r="N112" s="12"/>
      <c r="O112" s="37"/>
    </row>
    <row r="113" spans="1:15" outlineLevel="1">
      <c r="A113" s="345"/>
      <c r="B113" s="154"/>
      <c r="C113" s="340"/>
      <c r="D113" s="48"/>
      <c r="E113" s="48"/>
      <c r="F113" s="48"/>
      <c r="G113" s="48"/>
      <c r="H113" s="198"/>
      <c r="I113" s="48"/>
      <c r="J113" s="48"/>
      <c r="K113" s="48"/>
      <c r="L113" s="48"/>
      <c r="M113" s="48"/>
      <c r="N113" s="12"/>
      <c r="O113" s="37"/>
    </row>
    <row r="114" spans="1:15">
      <c r="A114" s="30"/>
      <c r="B114" s="30"/>
      <c r="C114" s="30"/>
      <c r="D114" s="30"/>
      <c r="E114" s="30"/>
      <c r="F114" s="30"/>
      <c r="G114" s="30"/>
      <c r="H114" s="199"/>
      <c r="I114" s="30"/>
      <c r="J114" s="30"/>
      <c r="K114" s="30"/>
      <c r="L114" s="30"/>
      <c r="M114" s="30"/>
      <c r="N114" s="30"/>
      <c r="O114" s="37"/>
    </row>
    <row r="115" spans="1:15" ht="20.25" customHeight="1">
      <c r="A115" s="341" t="str">
        <f>'Aree di rischio per processi'!A53</f>
        <v>C.2.1.2 Pubblicazioni elenchi protesti</v>
      </c>
      <c r="B115" s="342"/>
      <c r="C115" s="342"/>
      <c r="D115" s="342"/>
      <c r="E115" s="153"/>
      <c r="F115" s="46"/>
      <c r="G115" s="47" t="str">
        <f>IF(B118=0,"--",IF(C118&lt;10,"Basso",IF(C118&lt;18,"Medio",IF(C118&lt;25.1,"Alto",""))))</f>
        <v>Basso</v>
      </c>
      <c r="H115" s="189">
        <f>C118</f>
        <v>4.666666666666667</v>
      </c>
      <c r="I115" s="30"/>
      <c r="J115" s="30"/>
      <c r="K115" s="30"/>
      <c r="L115" s="30"/>
      <c r="M115" s="30"/>
      <c r="N115" s="30"/>
      <c r="O115" s="37"/>
    </row>
    <row r="116" spans="1:15" ht="51" customHeight="1" outlineLevel="1">
      <c r="A116" s="343" t="str">
        <f>A115</f>
        <v>C.2.1.2 Pubblicazioni elenchi protesti</v>
      </c>
      <c r="B116" s="346" t="s">
        <v>134</v>
      </c>
      <c r="C116" s="347"/>
      <c r="D116" s="146" t="s">
        <v>298</v>
      </c>
      <c r="E116" s="14" t="s">
        <v>274</v>
      </c>
      <c r="F116" s="146" t="s">
        <v>273</v>
      </c>
      <c r="G116" s="188" t="s">
        <v>0</v>
      </c>
      <c r="H116" s="350" t="s">
        <v>422</v>
      </c>
      <c r="I116" s="337"/>
      <c r="J116" s="353" t="s">
        <v>423</v>
      </c>
      <c r="K116" s="337"/>
      <c r="L116" s="358" t="s">
        <v>157</v>
      </c>
      <c r="M116" s="358" t="s">
        <v>158</v>
      </c>
      <c r="N116" s="337" t="s">
        <v>133</v>
      </c>
      <c r="O116" s="37"/>
    </row>
    <row r="117" spans="1:15" outlineLevel="1">
      <c r="A117" s="344"/>
      <c r="B117" s="348"/>
      <c r="C117" s="349"/>
      <c r="D117" s="28" t="s">
        <v>425</v>
      </c>
      <c r="E117" s="28" t="s">
        <v>420</v>
      </c>
      <c r="F117" s="28" t="s">
        <v>421</v>
      </c>
      <c r="G117" s="28" t="s">
        <v>420</v>
      </c>
      <c r="H117" s="197" t="s">
        <v>2</v>
      </c>
      <c r="I117" s="39" t="s">
        <v>3</v>
      </c>
      <c r="J117" s="39" t="s">
        <v>2</v>
      </c>
      <c r="K117" s="39" t="s">
        <v>3</v>
      </c>
      <c r="L117" s="350"/>
      <c r="M117" s="350"/>
      <c r="N117" s="337"/>
      <c r="O117" s="37"/>
    </row>
    <row r="118" spans="1:15" ht="133.5" customHeight="1" outlineLevel="1">
      <c r="A118" s="344"/>
      <c r="B118" s="176" t="s">
        <v>155</v>
      </c>
      <c r="C118" s="338">
        <f>B119*B122</f>
        <v>4.666666666666667</v>
      </c>
      <c r="D118" s="48"/>
      <c r="E118" s="48" t="s">
        <v>338</v>
      </c>
      <c r="F118" s="48" t="str">
        <f>VLOOKUP(E118,'Catalogo rischi'!$A$82:$B$92,2,FALSE)</f>
        <v>CR.5 Elusione delle procedure di svolgimento dell'attività e di controllo</v>
      </c>
      <c r="G118" s="48" t="s">
        <v>130</v>
      </c>
      <c r="H118" s="198" t="s">
        <v>398</v>
      </c>
      <c r="I118" s="48" t="s">
        <v>159</v>
      </c>
      <c r="J118" s="48"/>
      <c r="K118" s="48"/>
      <c r="L118" s="48" t="s">
        <v>766</v>
      </c>
      <c r="M118" s="48" t="s">
        <v>769</v>
      </c>
      <c r="N118" s="12" t="s">
        <v>770</v>
      </c>
      <c r="O118" s="37"/>
    </row>
    <row r="119" spans="1:15" outlineLevel="1">
      <c r="A119" s="344"/>
      <c r="B119" s="177">
        <f>SUM('C'!B391:B432)/6</f>
        <v>2.3333333333333335</v>
      </c>
      <c r="C119" s="339"/>
      <c r="D119" s="48"/>
      <c r="E119" s="48"/>
      <c r="F119" s="48"/>
      <c r="G119" s="48"/>
      <c r="H119" s="198"/>
      <c r="I119" s="48"/>
      <c r="J119" s="48"/>
      <c r="K119" s="48"/>
      <c r="L119" s="48"/>
      <c r="M119" s="48"/>
      <c r="N119" s="12"/>
      <c r="O119" s="37"/>
    </row>
    <row r="120" spans="1:15" outlineLevel="1">
      <c r="A120" s="344"/>
      <c r="B120" s="179"/>
      <c r="C120" s="339"/>
      <c r="D120" s="48"/>
      <c r="E120" s="48"/>
      <c r="F120" s="48"/>
      <c r="G120" s="48"/>
      <c r="H120" s="198"/>
      <c r="I120" s="48"/>
      <c r="J120" s="48"/>
      <c r="K120" s="48"/>
      <c r="L120" s="48"/>
      <c r="M120" s="48"/>
      <c r="N120" s="12"/>
      <c r="O120" s="37"/>
    </row>
    <row r="121" spans="1:15" outlineLevel="1">
      <c r="A121" s="344"/>
      <c r="B121" s="179" t="s">
        <v>101</v>
      </c>
      <c r="C121" s="339"/>
      <c r="D121" s="48"/>
      <c r="E121" s="48"/>
      <c r="F121" s="48"/>
      <c r="G121" s="48"/>
      <c r="H121" s="198"/>
      <c r="I121" s="48"/>
      <c r="J121" s="48"/>
      <c r="K121" s="48"/>
      <c r="L121" s="48"/>
      <c r="M121" s="48"/>
      <c r="N121" s="12"/>
      <c r="O121" s="37"/>
    </row>
    <row r="122" spans="1:15" outlineLevel="1">
      <c r="A122" s="344"/>
      <c r="B122" s="178">
        <f>SUM('C'!E391:E419)/4</f>
        <v>2</v>
      </c>
      <c r="C122" s="339"/>
      <c r="D122" s="48"/>
      <c r="E122" s="48"/>
      <c r="F122" s="48"/>
      <c r="G122" s="48"/>
      <c r="H122" s="198"/>
      <c r="I122" s="48"/>
      <c r="J122" s="48"/>
      <c r="K122" s="48"/>
      <c r="L122" s="48"/>
      <c r="M122" s="48"/>
      <c r="N122" s="12"/>
      <c r="O122" s="37"/>
    </row>
    <row r="123" spans="1:15" outlineLevel="1">
      <c r="A123" s="344"/>
      <c r="B123" s="71"/>
      <c r="C123" s="339"/>
      <c r="D123" s="48"/>
      <c r="E123" s="48"/>
      <c r="F123" s="48"/>
      <c r="G123" s="48"/>
      <c r="H123" s="198"/>
      <c r="I123" s="48"/>
      <c r="J123" s="48"/>
      <c r="K123" s="48"/>
      <c r="L123" s="48"/>
      <c r="M123" s="48"/>
      <c r="N123" s="12"/>
      <c r="O123" s="37"/>
    </row>
    <row r="124" spans="1:15" outlineLevel="1">
      <c r="A124" s="344"/>
      <c r="B124" s="71"/>
      <c r="C124" s="339"/>
      <c r="D124" s="48"/>
      <c r="E124" s="48"/>
      <c r="F124" s="48"/>
      <c r="G124" s="48"/>
      <c r="H124" s="198"/>
      <c r="I124" s="48"/>
      <c r="J124" s="48"/>
      <c r="K124" s="48"/>
      <c r="L124" s="48"/>
      <c r="M124" s="48"/>
      <c r="N124" s="12"/>
      <c r="O124" s="37"/>
    </row>
    <row r="125" spans="1:15" outlineLevel="1">
      <c r="A125" s="344"/>
      <c r="B125" s="230"/>
      <c r="C125" s="339"/>
      <c r="D125" s="48"/>
      <c r="E125" s="48"/>
      <c r="F125" s="48"/>
      <c r="G125" s="48"/>
      <c r="H125" s="198"/>
      <c r="I125" s="48"/>
      <c r="J125" s="48"/>
      <c r="K125" s="48"/>
      <c r="L125" s="48"/>
      <c r="M125" s="48"/>
      <c r="N125" s="12"/>
      <c r="O125" s="37"/>
    </row>
    <row r="126" spans="1:15" outlineLevel="1">
      <c r="A126" s="344"/>
      <c r="B126" s="71"/>
      <c r="C126" s="339"/>
      <c r="D126" s="48"/>
      <c r="E126" s="48"/>
      <c r="F126" s="48"/>
      <c r="G126" s="48"/>
      <c r="H126" s="198"/>
      <c r="I126" s="48"/>
      <c r="J126" s="48"/>
      <c r="K126" s="48"/>
      <c r="L126" s="48"/>
      <c r="M126" s="48"/>
      <c r="N126" s="12"/>
      <c r="O126" s="37"/>
    </row>
    <row r="127" spans="1:15" outlineLevel="1">
      <c r="A127" s="345"/>
      <c r="B127" s="154"/>
      <c r="C127" s="340"/>
      <c r="D127" s="48"/>
      <c r="E127" s="48"/>
      <c r="F127" s="48"/>
      <c r="G127" s="48"/>
      <c r="H127" s="198"/>
      <c r="I127" s="48"/>
      <c r="J127" s="48"/>
      <c r="K127" s="48"/>
      <c r="L127" s="48"/>
      <c r="M127" s="48"/>
      <c r="N127" s="12"/>
      <c r="O127" s="37"/>
    </row>
    <row r="128" spans="1:15">
      <c r="A128" s="30"/>
      <c r="B128" s="30"/>
      <c r="C128" s="30"/>
      <c r="D128" s="30"/>
      <c r="E128" s="30"/>
      <c r="F128" s="30"/>
      <c r="G128" s="30"/>
      <c r="H128" s="199"/>
      <c r="I128" s="30"/>
      <c r="J128" s="30"/>
      <c r="K128" s="30"/>
      <c r="L128" s="30"/>
      <c r="M128" s="30"/>
      <c r="N128" s="30"/>
      <c r="O128" s="37"/>
    </row>
    <row r="129" spans="1:15" ht="20.25" customHeight="1">
      <c r="A129" s="341" t="str">
        <f>'Aree di rischio per processi'!A55</f>
        <v>C.2.2.1 Gestione domande brevetti e marchi</v>
      </c>
      <c r="B129" s="342"/>
      <c r="C129" s="342"/>
      <c r="D129" s="342"/>
      <c r="E129" s="153"/>
      <c r="F129" s="46"/>
      <c r="G129" s="47" t="str">
        <f>IF(B132=0,"--",IF(C132&lt;10,"Basso",IF(C132&lt;18,"Medio",IF(C132&lt;25.1,"Alto",""))))</f>
        <v>Basso</v>
      </c>
      <c r="H129" s="189">
        <f>C132</f>
        <v>4.666666666666667</v>
      </c>
      <c r="I129" s="30"/>
      <c r="J129" s="30"/>
      <c r="K129" s="30"/>
      <c r="L129" s="30"/>
      <c r="M129" s="30"/>
      <c r="N129" s="30"/>
      <c r="O129" s="37"/>
    </row>
    <row r="130" spans="1:15" ht="51" customHeight="1" outlineLevel="1">
      <c r="A130" s="343" t="str">
        <f>A129</f>
        <v>C.2.2.1 Gestione domande brevetti e marchi</v>
      </c>
      <c r="B130" s="346" t="s">
        <v>134</v>
      </c>
      <c r="C130" s="347"/>
      <c r="D130" s="146" t="s">
        <v>298</v>
      </c>
      <c r="E130" s="14" t="s">
        <v>274</v>
      </c>
      <c r="F130" s="146" t="s">
        <v>273</v>
      </c>
      <c r="G130" s="188" t="s">
        <v>0</v>
      </c>
      <c r="H130" s="350" t="s">
        <v>422</v>
      </c>
      <c r="I130" s="337"/>
      <c r="J130" s="353" t="s">
        <v>423</v>
      </c>
      <c r="K130" s="337"/>
      <c r="L130" s="358" t="s">
        <v>157</v>
      </c>
      <c r="M130" s="358" t="s">
        <v>158</v>
      </c>
      <c r="N130" s="337" t="s">
        <v>133</v>
      </c>
      <c r="O130" s="37"/>
    </row>
    <row r="131" spans="1:15" outlineLevel="1">
      <c r="A131" s="344"/>
      <c r="B131" s="348"/>
      <c r="C131" s="349"/>
      <c r="D131" s="28" t="s">
        <v>425</v>
      </c>
      <c r="E131" s="28" t="s">
        <v>420</v>
      </c>
      <c r="F131" s="28" t="s">
        <v>421</v>
      </c>
      <c r="G131" s="28" t="s">
        <v>420</v>
      </c>
      <c r="H131" s="197" t="s">
        <v>2</v>
      </c>
      <c r="I131" s="39" t="s">
        <v>3</v>
      </c>
      <c r="J131" s="39" t="s">
        <v>2</v>
      </c>
      <c r="K131" s="39" t="s">
        <v>3</v>
      </c>
      <c r="L131" s="350"/>
      <c r="M131" s="350"/>
      <c r="N131" s="337"/>
      <c r="O131" s="37"/>
    </row>
    <row r="132" spans="1:15" ht="153" outlineLevel="1">
      <c r="A132" s="344"/>
      <c r="B132" s="176" t="s">
        <v>155</v>
      </c>
      <c r="C132" s="338">
        <f>B133*B136</f>
        <v>4.666666666666667</v>
      </c>
      <c r="D132" s="48"/>
      <c r="E132" s="48" t="s">
        <v>336</v>
      </c>
      <c r="F132" s="48" t="str">
        <f>VLOOKUP(E132,'Catalogo rischi'!$A$82:$B$92,2,FALSE)</f>
        <v>CR.5 Elusione delle procedure di svolgimento dell'attività e di controllo</v>
      </c>
      <c r="G132" s="48" t="s">
        <v>130</v>
      </c>
      <c r="H132" s="198" t="s">
        <v>398</v>
      </c>
      <c r="I132" s="48" t="s">
        <v>164</v>
      </c>
      <c r="J132" s="48" t="s">
        <v>388</v>
      </c>
      <c r="K132" s="48"/>
      <c r="L132" s="48" t="s">
        <v>771</v>
      </c>
      <c r="M132" s="48" t="s">
        <v>772</v>
      </c>
      <c r="N132" s="12" t="s">
        <v>763</v>
      </c>
      <c r="O132" s="37"/>
    </row>
    <row r="133" spans="1:15" outlineLevel="1">
      <c r="A133" s="344"/>
      <c r="B133" s="177">
        <f>SUM('C'!B440:B481)/6</f>
        <v>2.3333333333333335</v>
      </c>
      <c r="C133" s="339"/>
      <c r="D133" s="48"/>
      <c r="E133" s="48"/>
      <c r="F133" s="48"/>
      <c r="G133" s="48"/>
      <c r="H133" s="198"/>
      <c r="I133" s="48"/>
      <c r="J133" s="48"/>
      <c r="K133" s="48"/>
      <c r="L133" s="48"/>
      <c r="M133" s="48"/>
      <c r="N133" s="12"/>
      <c r="O133" s="37"/>
    </row>
    <row r="134" spans="1:15" outlineLevel="1">
      <c r="A134" s="344"/>
      <c r="B134" s="179"/>
      <c r="C134" s="339"/>
      <c r="D134" s="48"/>
      <c r="E134" s="48"/>
      <c r="F134" s="48"/>
      <c r="G134" s="48"/>
      <c r="H134" s="198"/>
      <c r="I134" s="48"/>
      <c r="J134" s="48"/>
      <c r="K134" s="48"/>
      <c r="L134" s="48"/>
      <c r="M134" s="48"/>
      <c r="N134" s="12"/>
      <c r="O134" s="37"/>
    </row>
    <row r="135" spans="1:15" outlineLevel="1">
      <c r="A135" s="344"/>
      <c r="B135" s="179" t="s">
        <v>101</v>
      </c>
      <c r="C135" s="339"/>
      <c r="D135" s="48"/>
      <c r="E135" s="48"/>
      <c r="F135" s="48"/>
      <c r="G135" s="48"/>
      <c r="H135" s="198"/>
      <c r="I135" s="48"/>
      <c r="J135" s="48"/>
      <c r="K135" s="48"/>
      <c r="L135" s="48"/>
      <c r="M135" s="48"/>
      <c r="N135" s="12"/>
      <c r="O135" s="37"/>
    </row>
    <row r="136" spans="1:15" outlineLevel="1">
      <c r="A136" s="344"/>
      <c r="B136" s="178">
        <f>SUM('C'!E440:E468)/4</f>
        <v>2</v>
      </c>
      <c r="C136" s="339"/>
      <c r="D136" s="48"/>
      <c r="E136" s="48"/>
      <c r="F136" s="48"/>
      <c r="G136" s="48"/>
      <c r="H136" s="198"/>
      <c r="I136" s="48"/>
      <c r="J136" s="48"/>
      <c r="K136" s="48"/>
      <c r="L136" s="48"/>
      <c r="M136" s="48"/>
      <c r="N136" s="12"/>
      <c r="O136" s="37"/>
    </row>
    <row r="137" spans="1:15" outlineLevel="1">
      <c r="A137" s="344"/>
      <c r="B137" s="71"/>
      <c r="C137" s="339"/>
      <c r="D137" s="48"/>
      <c r="E137" s="48"/>
      <c r="F137" s="48"/>
      <c r="G137" s="48"/>
      <c r="H137" s="198"/>
      <c r="I137" s="48"/>
      <c r="J137" s="48"/>
      <c r="K137" s="48"/>
      <c r="L137" s="48"/>
      <c r="M137" s="48"/>
      <c r="N137" s="12"/>
      <c r="O137" s="37"/>
    </row>
    <row r="138" spans="1:15" outlineLevel="1">
      <c r="A138" s="344"/>
      <c r="B138" s="71"/>
      <c r="C138" s="339"/>
      <c r="D138" s="48"/>
      <c r="E138" s="48"/>
      <c r="F138" s="48"/>
      <c r="G138" s="48"/>
      <c r="H138" s="198"/>
      <c r="I138" s="48"/>
      <c r="J138" s="48"/>
      <c r="K138" s="48"/>
      <c r="L138" s="48"/>
      <c r="M138" s="48"/>
      <c r="N138" s="12"/>
      <c r="O138" s="37"/>
    </row>
    <row r="139" spans="1:15" outlineLevel="1">
      <c r="A139" s="344"/>
      <c r="B139" s="230"/>
      <c r="C139" s="339"/>
      <c r="D139" s="48"/>
      <c r="E139" s="48"/>
      <c r="F139" s="48"/>
      <c r="G139" s="48"/>
      <c r="H139" s="198"/>
      <c r="I139" s="48"/>
      <c r="J139" s="48"/>
      <c r="K139" s="48"/>
      <c r="L139" s="48"/>
      <c r="M139" s="48"/>
      <c r="N139" s="12"/>
      <c r="O139" s="37"/>
    </row>
    <row r="140" spans="1:15" outlineLevel="1">
      <c r="A140" s="344"/>
      <c r="B140" s="71"/>
      <c r="C140" s="339"/>
      <c r="D140" s="48"/>
      <c r="E140" s="48"/>
      <c r="F140" s="48"/>
      <c r="G140" s="48"/>
      <c r="H140" s="198"/>
      <c r="I140" s="48"/>
      <c r="J140" s="48"/>
      <c r="K140" s="48"/>
      <c r="L140" s="48"/>
      <c r="M140" s="48"/>
      <c r="N140" s="12"/>
      <c r="O140" s="37"/>
    </row>
    <row r="141" spans="1:15" outlineLevel="1">
      <c r="A141" s="345"/>
      <c r="B141" s="154"/>
      <c r="C141" s="340"/>
      <c r="D141" s="48"/>
      <c r="E141" s="48"/>
      <c r="F141" s="48"/>
      <c r="G141" s="48"/>
      <c r="H141" s="198"/>
      <c r="I141" s="48"/>
      <c r="J141" s="48"/>
      <c r="K141" s="48"/>
      <c r="L141" s="48"/>
      <c r="M141" s="48"/>
      <c r="N141" s="12"/>
      <c r="O141" s="37"/>
    </row>
    <row r="142" spans="1:15">
      <c r="A142" s="30"/>
      <c r="B142" s="30"/>
      <c r="C142" s="30"/>
      <c r="D142" s="30"/>
      <c r="E142" s="30"/>
      <c r="F142" s="30"/>
      <c r="G142" s="30"/>
      <c r="H142" s="199"/>
      <c r="I142" s="30"/>
      <c r="J142" s="30"/>
      <c r="K142" s="30"/>
      <c r="L142" s="30"/>
      <c r="M142" s="30"/>
      <c r="N142" s="30"/>
      <c r="O142" s="37"/>
    </row>
    <row r="143" spans="1:15" ht="20.25" customHeight="1">
      <c r="A143" s="341" t="str">
        <f>'Aree di rischio per processi'!A56</f>
        <v>C.2.2.2 Rilascio attestati brevetti e marchi</v>
      </c>
      <c r="B143" s="342"/>
      <c r="C143" s="342"/>
      <c r="D143" s="342"/>
      <c r="E143" s="153"/>
      <c r="F143" s="46"/>
      <c r="G143" s="47" t="str">
        <f>IF(B146=0,"--",IF(C146&lt;10,"Basso",IF(C146&lt;18,"Medio",IF(C146&lt;25.1,"Alto",""))))</f>
        <v>Basso</v>
      </c>
      <c r="H143" s="189">
        <f>C146</f>
        <v>4.666666666666667</v>
      </c>
      <c r="I143" s="30"/>
      <c r="J143" s="30"/>
      <c r="K143" s="30"/>
      <c r="L143" s="30"/>
      <c r="M143" s="30"/>
      <c r="N143" s="30"/>
      <c r="O143" s="37"/>
    </row>
    <row r="144" spans="1:15" ht="51" customHeight="1" outlineLevel="1">
      <c r="A144" s="343" t="str">
        <f>A143</f>
        <v>C.2.2.2 Rilascio attestati brevetti e marchi</v>
      </c>
      <c r="B144" s="346" t="s">
        <v>134</v>
      </c>
      <c r="C144" s="347"/>
      <c r="D144" s="146" t="s">
        <v>298</v>
      </c>
      <c r="E144" s="14" t="s">
        <v>274</v>
      </c>
      <c r="F144" s="146" t="s">
        <v>273</v>
      </c>
      <c r="G144" s="188" t="s">
        <v>0</v>
      </c>
      <c r="H144" s="350" t="s">
        <v>422</v>
      </c>
      <c r="I144" s="337"/>
      <c r="J144" s="353" t="s">
        <v>423</v>
      </c>
      <c r="K144" s="337"/>
      <c r="L144" s="358" t="s">
        <v>157</v>
      </c>
      <c r="M144" s="358" t="s">
        <v>158</v>
      </c>
      <c r="N144" s="337" t="s">
        <v>133</v>
      </c>
      <c r="O144" s="37"/>
    </row>
    <row r="145" spans="1:15" outlineLevel="1">
      <c r="A145" s="344"/>
      <c r="B145" s="348"/>
      <c r="C145" s="349"/>
      <c r="D145" s="28" t="s">
        <v>425</v>
      </c>
      <c r="E145" s="28" t="s">
        <v>420</v>
      </c>
      <c r="F145" s="28" t="s">
        <v>421</v>
      </c>
      <c r="G145" s="28" t="s">
        <v>420</v>
      </c>
      <c r="H145" s="197" t="s">
        <v>2</v>
      </c>
      <c r="I145" s="39" t="s">
        <v>3</v>
      </c>
      <c r="J145" s="39" t="s">
        <v>2</v>
      </c>
      <c r="K145" s="39" t="s">
        <v>3</v>
      </c>
      <c r="L145" s="350"/>
      <c r="M145" s="350"/>
      <c r="N145" s="337"/>
      <c r="O145" s="37"/>
    </row>
    <row r="146" spans="1:15" ht="153" outlineLevel="1">
      <c r="A146" s="344"/>
      <c r="B146" s="176" t="s">
        <v>155</v>
      </c>
      <c r="C146" s="338">
        <f>B147*B150</f>
        <v>4.666666666666667</v>
      </c>
      <c r="D146" s="48"/>
      <c r="E146" s="48" t="s">
        <v>341</v>
      </c>
      <c r="F146" s="48" t="str">
        <f>VLOOKUP(E146,'Catalogo rischi'!$A$82:$B$92,2,FALSE)</f>
        <v>CR.7 Atti illeciti</v>
      </c>
      <c r="G146" s="48" t="s">
        <v>130</v>
      </c>
      <c r="H146" s="198" t="s">
        <v>431</v>
      </c>
      <c r="I146" s="48" t="s">
        <v>164</v>
      </c>
      <c r="J146" s="48" t="s">
        <v>388</v>
      </c>
      <c r="K146" s="48" t="s">
        <v>382</v>
      </c>
      <c r="L146" s="48" t="s">
        <v>773</v>
      </c>
      <c r="M146" s="48" t="s">
        <v>774</v>
      </c>
      <c r="N146" s="12" t="s">
        <v>775</v>
      </c>
      <c r="O146" s="37"/>
    </row>
    <row r="147" spans="1:15" outlineLevel="1">
      <c r="A147" s="344"/>
      <c r="B147" s="177">
        <f>SUM('C'!B488:B529)/6</f>
        <v>2.3333333333333335</v>
      </c>
      <c r="C147" s="339"/>
      <c r="D147" s="48"/>
      <c r="E147" s="48"/>
      <c r="F147" s="48"/>
      <c r="G147" s="48"/>
      <c r="H147" s="198"/>
      <c r="I147" s="48"/>
      <c r="J147" s="48"/>
      <c r="K147" s="48"/>
      <c r="L147" s="48"/>
      <c r="M147" s="48"/>
      <c r="N147" s="12"/>
      <c r="O147" s="37"/>
    </row>
    <row r="148" spans="1:15" outlineLevel="1">
      <c r="A148" s="344"/>
      <c r="B148" s="179"/>
      <c r="C148" s="339"/>
      <c r="D148" s="48"/>
      <c r="E148" s="48"/>
      <c r="F148" s="48"/>
      <c r="G148" s="48"/>
      <c r="H148" s="198"/>
      <c r="I148" s="48"/>
      <c r="J148" s="48"/>
      <c r="K148" s="48"/>
      <c r="L148" s="48"/>
      <c r="M148" s="48"/>
      <c r="N148" s="12"/>
      <c r="O148" s="37"/>
    </row>
    <row r="149" spans="1:15" outlineLevel="1">
      <c r="A149" s="344"/>
      <c r="B149" s="179" t="s">
        <v>101</v>
      </c>
      <c r="C149" s="339"/>
      <c r="D149" s="48"/>
      <c r="E149" s="48"/>
      <c r="F149" s="48"/>
      <c r="G149" s="48"/>
      <c r="H149" s="198"/>
      <c r="I149" s="48"/>
      <c r="J149" s="48"/>
      <c r="K149" s="48"/>
      <c r="L149" s="48"/>
      <c r="M149" s="48"/>
      <c r="N149" s="12"/>
      <c r="O149" s="37"/>
    </row>
    <row r="150" spans="1:15" outlineLevel="1">
      <c r="A150" s="344"/>
      <c r="B150" s="178">
        <f>SUM('C'!E488:E516)/4</f>
        <v>2</v>
      </c>
      <c r="C150" s="339"/>
      <c r="D150" s="48"/>
      <c r="E150" s="48"/>
      <c r="F150" s="48"/>
      <c r="G150" s="48"/>
      <c r="H150" s="198"/>
      <c r="I150" s="48"/>
      <c r="J150" s="48"/>
      <c r="K150" s="48"/>
      <c r="L150" s="48"/>
      <c r="M150" s="48"/>
      <c r="N150" s="12"/>
      <c r="O150" s="37"/>
    </row>
    <row r="151" spans="1:15" outlineLevel="1">
      <c r="A151" s="344"/>
      <c r="B151" s="71"/>
      <c r="C151" s="339"/>
      <c r="D151" s="48"/>
      <c r="E151" s="48"/>
      <c r="F151" s="48"/>
      <c r="G151" s="48"/>
      <c r="H151" s="198"/>
      <c r="I151" s="48"/>
      <c r="J151" s="48"/>
      <c r="K151" s="48"/>
      <c r="L151" s="48"/>
      <c r="M151" s="48"/>
      <c r="N151" s="12"/>
      <c r="O151" s="37"/>
    </row>
    <row r="152" spans="1:15" outlineLevel="1">
      <c r="A152" s="344"/>
      <c r="B152" s="71"/>
      <c r="C152" s="339"/>
      <c r="D152" s="48"/>
      <c r="E152" s="48"/>
      <c r="F152" s="48"/>
      <c r="G152" s="48"/>
      <c r="H152" s="198"/>
      <c r="I152" s="48"/>
      <c r="J152" s="48"/>
      <c r="K152" s="48"/>
      <c r="L152" s="48"/>
      <c r="M152" s="48"/>
      <c r="N152" s="12"/>
      <c r="O152" s="37"/>
    </row>
    <row r="153" spans="1:15" outlineLevel="1">
      <c r="A153" s="344"/>
      <c r="B153" s="230"/>
      <c r="C153" s="339"/>
      <c r="D153" s="48"/>
      <c r="E153" s="48"/>
      <c r="F153" s="48"/>
      <c r="G153" s="48"/>
      <c r="H153" s="198"/>
      <c r="I153" s="48"/>
      <c r="J153" s="48"/>
      <c r="K153" s="48"/>
      <c r="L153" s="48"/>
      <c r="M153" s="48"/>
      <c r="N153" s="12"/>
      <c r="O153" s="37"/>
    </row>
    <row r="154" spans="1:15" outlineLevel="1">
      <c r="A154" s="344"/>
      <c r="B154" s="71"/>
      <c r="C154" s="339"/>
      <c r="D154" s="48"/>
      <c r="E154" s="48"/>
      <c r="F154" s="48"/>
      <c r="G154" s="48"/>
      <c r="H154" s="198"/>
      <c r="I154" s="48"/>
      <c r="J154" s="48"/>
      <c r="K154" s="48"/>
      <c r="L154" s="48"/>
      <c r="M154" s="48"/>
      <c r="N154" s="12"/>
      <c r="O154" s="37"/>
    </row>
    <row r="155" spans="1:15" outlineLevel="1">
      <c r="A155" s="345"/>
      <c r="B155" s="154"/>
      <c r="C155" s="340"/>
      <c r="D155" s="48"/>
      <c r="E155" s="48"/>
      <c r="F155" s="48"/>
      <c r="G155" s="48"/>
      <c r="H155" s="198"/>
      <c r="I155" s="48"/>
      <c r="J155" s="48"/>
      <c r="K155" s="48"/>
      <c r="L155" s="48"/>
      <c r="M155" s="48"/>
      <c r="N155" s="12"/>
      <c r="O155" s="37"/>
    </row>
    <row r="156" spans="1:15">
      <c r="A156" s="30"/>
      <c r="B156" s="30"/>
      <c r="C156" s="30"/>
      <c r="D156" s="30"/>
      <c r="E156" s="30"/>
      <c r="F156" s="30"/>
      <c r="G156" s="30"/>
      <c r="H156" s="199"/>
      <c r="I156" s="30"/>
      <c r="J156" s="30"/>
      <c r="K156" s="30"/>
      <c r="L156" s="30"/>
      <c r="M156" s="30"/>
      <c r="N156" s="30"/>
      <c r="O156" s="37"/>
    </row>
    <row r="157" spans="1:15" ht="39.75" customHeight="1">
      <c r="A157" s="341" t="str">
        <f>'Aree di rischio per processi'!A58</f>
        <v>C.2.5.1 Attività in materia di metrologia legale</v>
      </c>
      <c r="B157" s="342"/>
      <c r="C157" s="342"/>
      <c r="D157" s="342"/>
      <c r="E157" s="153"/>
      <c r="F157" s="46"/>
      <c r="G157" s="47" t="str">
        <f>IF(B160=0,"--",IF(C160&lt;10,"Basso",IF(C160&lt;18,"Medio",IF(C160&lt;25.1,"Alto",""))))</f>
        <v>Basso</v>
      </c>
      <c r="H157" s="189">
        <f>C160</f>
        <v>6.25</v>
      </c>
      <c r="I157" s="30"/>
      <c r="J157" s="30"/>
      <c r="K157" s="30"/>
      <c r="L157" s="30"/>
      <c r="M157" s="30"/>
      <c r="N157" s="30"/>
      <c r="O157" s="37"/>
    </row>
    <row r="158" spans="1:15" ht="51" customHeight="1" outlineLevel="1">
      <c r="A158" s="343" t="str">
        <f>A157</f>
        <v>C.2.5.1 Attività in materia di metrologia legale</v>
      </c>
      <c r="B158" s="346" t="s">
        <v>134</v>
      </c>
      <c r="C158" s="347"/>
      <c r="D158" s="146" t="s">
        <v>298</v>
      </c>
      <c r="E158" s="14" t="s">
        <v>274</v>
      </c>
      <c r="F158" s="146" t="s">
        <v>273</v>
      </c>
      <c r="G158" s="188" t="s">
        <v>0</v>
      </c>
      <c r="H158" s="350" t="s">
        <v>422</v>
      </c>
      <c r="I158" s="337"/>
      <c r="J158" s="353" t="s">
        <v>423</v>
      </c>
      <c r="K158" s="337"/>
      <c r="L158" s="358" t="s">
        <v>157</v>
      </c>
      <c r="M158" s="358" t="s">
        <v>158</v>
      </c>
      <c r="N158" s="337" t="s">
        <v>133</v>
      </c>
      <c r="O158" s="37"/>
    </row>
    <row r="159" spans="1:15" outlineLevel="1">
      <c r="A159" s="344"/>
      <c r="B159" s="348"/>
      <c r="C159" s="349"/>
      <c r="D159" s="28" t="s">
        <v>425</v>
      </c>
      <c r="E159" s="28" t="s">
        <v>420</v>
      </c>
      <c r="F159" s="28" t="s">
        <v>421</v>
      </c>
      <c r="G159" s="28" t="s">
        <v>420</v>
      </c>
      <c r="H159" s="197" t="s">
        <v>2</v>
      </c>
      <c r="I159" s="39" t="s">
        <v>3</v>
      </c>
      <c r="J159" s="39" t="s">
        <v>2</v>
      </c>
      <c r="K159" s="39" t="s">
        <v>3</v>
      </c>
      <c r="L159" s="350"/>
      <c r="M159" s="350"/>
      <c r="N159" s="337"/>
      <c r="O159" s="37"/>
    </row>
    <row r="160" spans="1:15" ht="171" customHeight="1" outlineLevel="1">
      <c r="A160" s="344"/>
      <c r="B160" s="176" t="s">
        <v>155</v>
      </c>
      <c r="C160" s="338">
        <f>B161*B164</f>
        <v>6.25</v>
      </c>
      <c r="D160" s="48"/>
      <c r="E160" s="48" t="s">
        <v>341</v>
      </c>
      <c r="F160" s="48" t="str">
        <f>VLOOKUP(E160,'Catalogo rischi'!$A$82:$B$92,2,FALSE)</f>
        <v>CR.7 Atti illeciti</v>
      </c>
      <c r="G160" s="48" t="s">
        <v>130</v>
      </c>
      <c r="H160" s="198" t="s">
        <v>431</v>
      </c>
      <c r="I160" s="48" t="s">
        <v>164</v>
      </c>
      <c r="J160" s="48" t="s">
        <v>388</v>
      </c>
      <c r="K160" s="48" t="s">
        <v>382</v>
      </c>
      <c r="L160" s="48" t="s">
        <v>776</v>
      </c>
      <c r="M160" s="48" t="s">
        <v>777</v>
      </c>
      <c r="N160" s="12" t="s">
        <v>775</v>
      </c>
      <c r="O160" s="37"/>
    </row>
    <row r="161" spans="1:15" outlineLevel="1">
      <c r="A161" s="344"/>
      <c r="B161" s="177">
        <f>SUM('C'!B536:B577)/6</f>
        <v>2.5</v>
      </c>
      <c r="C161" s="339"/>
      <c r="D161" s="48"/>
      <c r="E161" s="48"/>
      <c r="F161" s="48"/>
      <c r="G161" s="48"/>
      <c r="H161" s="198"/>
      <c r="I161" s="48"/>
      <c r="J161" s="48"/>
      <c r="K161" s="48"/>
      <c r="L161" s="48"/>
      <c r="M161" s="48"/>
      <c r="N161" s="12"/>
      <c r="O161" s="37"/>
    </row>
    <row r="162" spans="1:15" outlineLevel="1">
      <c r="A162" s="344"/>
      <c r="B162" s="179"/>
      <c r="C162" s="339"/>
      <c r="D162" s="48"/>
      <c r="E162" s="48"/>
      <c r="F162" s="48"/>
      <c r="G162" s="48"/>
      <c r="H162" s="198"/>
      <c r="I162" s="48"/>
      <c r="J162" s="48"/>
      <c r="K162" s="48"/>
      <c r="L162" s="48"/>
      <c r="M162" s="48"/>
      <c r="N162" s="12"/>
      <c r="O162" s="37"/>
    </row>
    <row r="163" spans="1:15" outlineLevel="1">
      <c r="A163" s="344"/>
      <c r="B163" s="179" t="s">
        <v>101</v>
      </c>
      <c r="C163" s="339"/>
      <c r="D163" s="48"/>
      <c r="E163" s="48"/>
      <c r="F163" s="48"/>
      <c r="G163" s="48"/>
      <c r="H163" s="198"/>
      <c r="I163" s="48"/>
      <c r="J163" s="48"/>
      <c r="K163" s="48"/>
      <c r="L163" s="48"/>
      <c r="M163" s="48"/>
      <c r="N163" s="12"/>
      <c r="O163" s="37"/>
    </row>
    <row r="164" spans="1:15" outlineLevel="1">
      <c r="A164" s="344"/>
      <c r="B164" s="178">
        <f>SUM('C'!E536:E564)/4</f>
        <v>2.5</v>
      </c>
      <c r="C164" s="339"/>
      <c r="D164" s="48"/>
      <c r="E164" s="48"/>
      <c r="F164" s="48"/>
      <c r="G164" s="48"/>
      <c r="H164" s="198"/>
      <c r="I164" s="48"/>
      <c r="J164" s="48"/>
      <c r="K164" s="48"/>
      <c r="L164" s="48"/>
      <c r="M164" s="48"/>
      <c r="N164" s="12"/>
      <c r="O164" s="37"/>
    </row>
    <row r="165" spans="1:15" outlineLevel="1">
      <c r="A165" s="344"/>
      <c r="B165" s="71"/>
      <c r="C165" s="339"/>
      <c r="D165" s="48"/>
      <c r="E165" s="48"/>
      <c r="F165" s="48"/>
      <c r="G165" s="48"/>
      <c r="H165" s="198"/>
      <c r="I165" s="48"/>
      <c r="J165" s="48"/>
      <c r="K165" s="48"/>
      <c r="L165" s="48"/>
      <c r="M165" s="48"/>
      <c r="N165" s="12"/>
      <c r="O165" s="37"/>
    </row>
    <row r="166" spans="1:15" outlineLevel="1">
      <c r="A166" s="344"/>
      <c r="B166" s="71"/>
      <c r="C166" s="339"/>
      <c r="D166" s="48"/>
      <c r="E166" s="48"/>
      <c r="F166" s="48"/>
      <c r="G166" s="48"/>
      <c r="H166" s="198"/>
      <c r="I166" s="48"/>
      <c r="J166" s="48"/>
      <c r="K166" s="48"/>
      <c r="L166" s="48"/>
      <c r="M166" s="48"/>
      <c r="N166" s="12"/>
      <c r="O166" s="37"/>
    </row>
    <row r="167" spans="1:15" outlineLevel="1">
      <c r="A167" s="344"/>
      <c r="B167" s="230"/>
      <c r="C167" s="339"/>
      <c r="D167" s="48"/>
      <c r="E167" s="48"/>
      <c r="F167" s="48"/>
      <c r="G167" s="48"/>
      <c r="H167" s="198"/>
      <c r="I167" s="48"/>
      <c r="J167" s="48"/>
      <c r="K167" s="48"/>
      <c r="L167" s="48"/>
      <c r="M167" s="48"/>
      <c r="N167" s="12"/>
      <c r="O167" s="37"/>
    </row>
    <row r="168" spans="1:15" outlineLevel="1">
      <c r="A168" s="344"/>
      <c r="B168" s="71"/>
      <c r="C168" s="339"/>
      <c r="D168" s="48"/>
      <c r="E168" s="48"/>
      <c r="F168" s="48"/>
      <c r="G168" s="48"/>
      <c r="H168" s="198"/>
      <c r="I168" s="48"/>
      <c r="J168" s="48"/>
      <c r="K168" s="48"/>
      <c r="L168" s="48"/>
      <c r="M168" s="48"/>
      <c r="N168" s="12"/>
      <c r="O168" s="37"/>
    </row>
    <row r="169" spans="1:15" outlineLevel="1">
      <c r="A169" s="345"/>
      <c r="B169" s="154"/>
      <c r="C169" s="340"/>
      <c r="D169" s="48"/>
      <c r="E169" s="48"/>
      <c r="F169" s="48"/>
      <c r="G169" s="48"/>
      <c r="H169" s="198"/>
      <c r="I169" s="48"/>
      <c r="J169" s="48"/>
      <c r="K169" s="48"/>
      <c r="L169" s="48"/>
      <c r="M169" s="48"/>
      <c r="N169" s="12"/>
      <c r="O169" s="37"/>
    </row>
    <row r="170" spans="1:15">
      <c r="A170" s="30"/>
      <c r="B170" s="30"/>
      <c r="C170" s="30"/>
      <c r="D170" s="30"/>
      <c r="E170" s="30"/>
      <c r="F170" s="30"/>
      <c r="G170" s="30"/>
      <c r="H170" s="199"/>
      <c r="I170" s="30"/>
      <c r="J170" s="30"/>
      <c r="K170" s="30"/>
      <c r="L170" s="30"/>
      <c r="M170" s="30"/>
      <c r="N170" s="30"/>
      <c r="O170" s="37"/>
    </row>
    <row r="172" spans="1:15" ht="20.25" customHeight="1"/>
  </sheetData>
  <mergeCells count="109">
    <mergeCell ref="N144:N145"/>
    <mergeCell ref="N158:N159"/>
    <mergeCell ref="N74:N75"/>
    <mergeCell ref="N88:N89"/>
    <mergeCell ref="N102:N103"/>
    <mergeCell ref="N116:N117"/>
    <mergeCell ref="N130:N131"/>
    <mergeCell ref="N4:N5"/>
    <mergeCell ref="N18:N19"/>
    <mergeCell ref="N32:N33"/>
    <mergeCell ref="N46:N47"/>
    <mergeCell ref="N60:N61"/>
    <mergeCell ref="L144:L145"/>
    <mergeCell ref="M144:M145"/>
    <mergeCell ref="C146:C155"/>
    <mergeCell ref="A158:A169"/>
    <mergeCell ref="B158:C159"/>
    <mergeCell ref="H158:I158"/>
    <mergeCell ref="J158:K158"/>
    <mergeCell ref="L158:L159"/>
    <mergeCell ref="M158:M159"/>
    <mergeCell ref="C160:C169"/>
    <mergeCell ref="A157:D157"/>
    <mergeCell ref="A144:A155"/>
    <mergeCell ref="B144:C145"/>
    <mergeCell ref="H144:I144"/>
    <mergeCell ref="J144:K144"/>
    <mergeCell ref="A143:D143"/>
    <mergeCell ref="L116:L117"/>
    <mergeCell ref="M116:M117"/>
    <mergeCell ref="C118:C127"/>
    <mergeCell ref="A130:A141"/>
    <mergeCell ref="B130:C131"/>
    <mergeCell ref="H130:I130"/>
    <mergeCell ref="J130:K130"/>
    <mergeCell ref="L130:L131"/>
    <mergeCell ref="M130:M131"/>
    <mergeCell ref="C132:C141"/>
    <mergeCell ref="A129:D129"/>
    <mergeCell ref="A116:A127"/>
    <mergeCell ref="B116:C117"/>
    <mergeCell ref="H116:I116"/>
    <mergeCell ref="J116:K116"/>
    <mergeCell ref="A115:D115"/>
    <mergeCell ref="L88:L89"/>
    <mergeCell ref="M88:M89"/>
    <mergeCell ref="C90:C99"/>
    <mergeCell ref="A102:A113"/>
    <mergeCell ref="B102:C103"/>
    <mergeCell ref="H102:I102"/>
    <mergeCell ref="J102:K102"/>
    <mergeCell ref="L102:L103"/>
    <mergeCell ref="M102:M103"/>
    <mergeCell ref="C104:C113"/>
    <mergeCell ref="A101:D101"/>
    <mergeCell ref="A88:A99"/>
    <mergeCell ref="B88:C89"/>
    <mergeCell ref="H88:I88"/>
    <mergeCell ref="J88:K88"/>
    <mergeCell ref="A87:D87"/>
    <mergeCell ref="A2:F2"/>
    <mergeCell ref="A45:D45"/>
    <mergeCell ref="A31:D31"/>
    <mergeCell ref="A17:D17"/>
    <mergeCell ref="A3:D3"/>
    <mergeCell ref="B4:C5"/>
    <mergeCell ref="B18:C19"/>
    <mergeCell ref="B32:C33"/>
    <mergeCell ref="B46:C47"/>
    <mergeCell ref="B60:C61"/>
    <mergeCell ref="A32:A43"/>
    <mergeCell ref="A73:D73"/>
    <mergeCell ref="A59:D59"/>
    <mergeCell ref="C6:C15"/>
    <mergeCell ref="A4:A15"/>
    <mergeCell ref="L74:L75"/>
    <mergeCell ref="M74:M75"/>
    <mergeCell ref="A74:A85"/>
    <mergeCell ref="H74:I74"/>
    <mergeCell ref="J74:K74"/>
    <mergeCell ref="C76:C85"/>
    <mergeCell ref="B74:C75"/>
    <mergeCell ref="L60:L61"/>
    <mergeCell ref="M60:M61"/>
    <mergeCell ref="A60:A71"/>
    <mergeCell ref="H60:I60"/>
    <mergeCell ref="J60:K60"/>
    <mergeCell ref="C62:C71"/>
    <mergeCell ref="L46:L47"/>
    <mergeCell ref="M46:M47"/>
    <mergeCell ref="A46:A57"/>
    <mergeCell ref="H46:I46"/>
    <mergeCell ref="J46:K46"/>
    <mergeCell ref="C48:C57"/>
    <mergeCell ref="H32:I32"/>
    <mergeCell ref="J32:K32"/>
    <mergeCell ref="C34:C43"/>
    <mergeCell ref="H4:I4"/>
    <mergeCell ref="J4:K4"/>
    <mergeCell ref="C20:C29"/>
    <mergeCell ref="A18:A29"/>
    <mergeCell ref="H18:I18"/>
    <mergeCell ref="J18:K18"/>
    <mergeCell ref="L18:L19"/>
    <mergeCell ref="L32:L33"/>
    <mergeCell ref="M32:M33"/>
    <mergeCell ref="L4:L5"/>
    <mergeCell ref="M4:M5"/>
    <mergeCell ref="M18:M19"/>
  </mergeCells>
  <conditionalFormatting sqref="H3">
    <cfRule type="iconSet" priority="17">
      <iconSet reverse="1">
        <cfvo type="percent" val="0"/>
        <cfvo type="num" val="10"/>
        <cfvo type="num" val="20"/>
      </iconSet>
    </cfRule>
  </conditionalFormatting>
  <conditionalFormatting sqref="H31">
    <cfRule type="iconSet" priority="15">
      <iconSet reverse="1">
        <cfvo type="percent" val="0"/>
        <cfvo type="num" val="10"/>
        <cfvo type="num" val="20"/>
      </iconSet>
    </cfRule>
  </conditionalFormatting>
  <conditionalFormatting sqref="H45">
    <cfRule type="iconSet" priority="14">
      <iconSet reverse="1">
        <cfvo type="percent" val="0"/>
        <cfvo type="num" val="10"/>
        <cfvo type="num" val="20"/>
      </iconSet>
    </cfRule>
  </conditionalFormatting>
  <conditionalFormatting sqref="H59">
    <cfRule type="iconSet" priority="13">
      <iconSet reverse="1">
        <cfvo type="percent" val="0"/>
        <cfvo type="num" val="10"/>
        <cfvo type="num" val="20"/>
      </iconSet>
    </cfRule>
  </conditionalFormatting>
  <conditionalFormatting sqref="H73">
    <cfRule type="iconSet" priority="12">
      <iconSet reverse="1">
        <cfvo type="percent" val="0"/>
        <cfvo type="num" val="10"/>
        <cfvo type="num" val="20"/>
      </iconSet>
    </cfRule>
  </conditionalFormatting>
  <conditionalFormatting sqref="H17">
    <cfRule type="iconSet" priority="7">
      <iconSet reverse="1">
        <cfvo type="percent" val="0"/>
        <cfvo type="num" val="10"/>
        <cfvo type="num" val="20"/>
      </iconSet>
    </cfRule>
  </conditionalFormatting>
  <conditionalFormatting sqref="H87">
    <cfRule type="iconSet" priority="6">
      <iconSet reverse="1">
        <cfvo type="percent" val="0"/>
        <cfvo type="num" val="10"/>
        <cfvo type="num" val="20"/>
      </iconSet>
    </cfRule>
  </conditionalFormatting>
  <conditionalFormatting sqref="H101">
    <cfRule type="iconSet" priority="5">
      <iconSet reverse="1">
        <cfvo type="percent" val="0"/>
        <cfvo type="num" val="10"/>
        <cfvo type="num" val="20"/>
      </iconSet>
    </cfRule>
  </conditionalFormatting>
  <conditionalFormatting sqref="H115">
    <cfRule type="iconSet" priority="4">
      <iconSet reverse="1">
        <cfvo type="percent" val="0"/>
        <cfvo type="num" val="10"/>
        <cfvo type="num" val="20"/>
      </iconSet>
    </cfRule>
  </conditionalFormatting>
  <conditionalFormatting sqref="H129">
    <cfRule type="iconSet" priority="3">
      <iconSet reverse="1">
        <cfvo type="percent" val="0"/>
        <cfvo type="num" val="10"/>
        <cfvo type="num" val="20"/>
      </iconSet>
    </cfRule>
  </conditionalFormatting>
  <conditionalFormatting sqref="H143">
    <cfRule type="iconSet" priority="2">
      <iconSet reverse="1">
        <cfvo type="percent" val="0"/>
        <cfvo type="num" val="10"/>
        <cfvo type="num" val="20"/>
      </iconSet>
    </cfRule>
  </conditionalFormatting>
  <conditionalFormatting sqref="H157">
    <cfRule type="iconSet" priority="1">
      <iconSet reverse="1">
        <cfvo type="percent" val="0"/>
        <cfvo type="num" val="10"/>
        <cfvo type="num" val="20"/>
      </iconSet>
    </cfRule>
  </conditionalFormatting>
  <dataValidations count="13">
    <dataValidation type="list" showInputMessage="1" showErrorMessage="1" sqref="E6:E10">
      <formula1>$A$74:$A$84</formula1>
    </dataValidation>
    <dataValidation type="list" showInputMessage="1" showErrorMessage="1" sqref="E11">
      <formula1>$A$74:$A$84</formula1>
    </dataValidation>
    <dataValidation type="list" showInputMessage="1" showErrorMessage="1" sqref="E20:E25">
      <formula1>$A$74:$A$84</formula1>
    </dataValidation>
    <dataValidation type="list" showInputMessage="1" showErrorMessage="1" sqref="E34:E39">
      <formula1>$A$74:$A$84</formula1>
    </dataValidation>
    <dataValidation type="list" showInputMessage="1" showErrorMessage="1" sqref="E48:E53">
      <formula1>$A$74:$A$84</formula1>
    </dataValidation>
    <dataValidation type="list" showInputMessage="1" showErrorMessage="1" sqref="E62:E67">
      <formula1>$A$74:$A$84</formula1>
    </dataValidation>
    <dataValidation type="list" showInputMessage="1" showErrorMessage="1" sqref="E76:E81">
      <formula1>$A$74:$A$84</formula1>
    </dataValidation>
    <dataValidation type="list" showInputMessage="1" showErrorMessage="1" sqref="E90:E95">
      <formula1>$A$74:$A$84</formula1>
    </dataValidation>
    <dataValidation type="list" showInputMessage="1" showErrorMessage="1" sqref="E104:E109">
      <formula1>$A$74:$A$84</formula1>
    </dataValidation>
    <dataValidation type="list" showInputMessage="1" showErrorMessage="1" sqref="E118:E123">
      <formula1>$A$74:$A$84</formula1>
    </dataValidation>
    <dataValidation type="list" showInputMessage="1" showErrorMessage="1" sqref="E132:E137">
      <formula1>$A$74:$A$84</formula1>
    </dataValidation>
    <dataValidation type="list" showInputMessage="1" showErrorMessage="1" sqref="E146:E151">
      <formula1>$A$74:$A$84</formula1>
    </dataValidation>
    <dataValidation type="list" showInputMessage="1" showErrorMessage="1" sqref="E160:E165">
      <formula1>$A$74:$A$84</formula1>
    </dataValidation>
  </dataValidations>
  <pageMargins left="0.23622047244094491" right="0.23622047244094491" top="0.74803149606299213" bottom="0.74803149606299213" header="0.31496062992125984" footer="0.31496062992125984"/>
  <pageSetup paperSize="8" scale="64" fitToHeight="0" orientation="landscape" verticalDpi="4294967292" r:id="rId1"/>
  <rowBreaks count="4" manualBreakCount="4">
    <brk id="44" max="16383" man="1"/>
    <brk id="86" max="16383" man="1"/>
    <brk id="114" max="16383" man="1"/>
    <brk id="142" max="16383" man="1"/>
  </rowBreaks>
  <legacyDrawing r:id="rId2"/>
  <extLst xmlns:x14="http://schemas.microsoft.com/office/spreadsheetml/2009/9/main">
    <ext uri="{CCE6A557-97BC-4b89-ADB6-D9C93CAAB3DF}">
      <x14:dataValidations xmlns:xm="http://schemas.microsoft.com/office/excel/2006/main" count="6">
        <x14:dataValidation type="list" showInputMessage="1" showErrorMessage="1">
          <x14:formula1>
            <xm:f>'Catalogo rischi'!$A$82:$A$92</xm:f>
          </x14:formula1>
          <xm:sqref>F7:F11</xm:sqref>
        </x14:dataValidation>
        <x14:dataValidation type="list" allowBlank="1" showInputMessage="1" showErrorMessage="1">
          <x14:formula1>
            <xm:f>'Aree di rischio per processi'!$D$2:$D$4</xm:f>
          </x14:formula1>
          <xm:sqref>G160:G165 G146:G151 G132:G137 G118:G123 G104:G109 G90:G95 G76:G81 G62:G67 G48:G53 G34:G39 G20:G25 G6:G11</xm:sqref>
        </x14:dataValidation>
        <x14:dataValidation type="list" showInputMessage="1" showErrorMessage="1">
          <x14:formula1>
            <xm:f>Misure!$A$9:$A$27</xm:f>
          </x14:formula1>
          <xm:sqref>H6:H11 H20:H25 H34:H39 H48:H53 H62:H67 H76:H81 H90:H95 H104:H109 H118:H123 H132:H137 H146:H151 H160:H165</xm:sqref>
        </x14:dataValidation>
        <x14:dataValidation type="list" showInputMessage="1" showErrorMessage="1">
          <x14:formula1>
            <xm:f>Misure!$G$9:$G$14</xm:f>
          </x14:formula1>
          <xm:sqref>K160:K165 K146:K151 K136 K132:K137 K118:K123 K104:K109 K90:K95 K76:K81 K62:K67 K48:K53 K34:K39 K20:K25 K6:K11</xm:sqref>
        </x14:dataValidation>
        <x14:dataValidation type="list" showInputMessage="1" showErrorMessage="1">
          <x14:formula1>
            <xm:f>Misure!$C$9:$C$27</xm:f>
          </x14:formula1>
          <xm:sqref>I160:I165 I146:I151 I132:I137 I118:I123 I104:I109 I90:I95 I76:I81 I62:I67 I48:I53 I34:I39 I20:I25 I6:I11</xm:sqref>
        </x14:dataValidation>
        <x14:dataValidation type="list" showInputMessage="1" showErrorMessage="1">
          <x14:formula1>
            <xm:f>Misure!$E$9:$E$14</xm:f>
          </x14:formula1>
          <xm:sqref>J6:J11 J20:J25 J34:J39 J48:J53 J62:J67 J76:J81 J90:J95 J104:J109 J118:J123 J132:J137 J146:J151 J160:J165</xm:sqref>
        </x14:dataValidation>
      </x14:dataValidations>
    </ext>
  </extLst>
</worksheet>
</file>

<file path=xl/worksheets/sheet9.xml><?xml version="1.0" encoding="utf-8"?>
<worksheet xmlns="http://schemas.openxmlformats.org/spreadsheetml/2006/main" xmlns:r="http://schemas.openxmlformats.org/officeDocument/2006/relationships">
  <sheetPr enableFormatConditionsCalculation="0">
    <tabColor rgb="FFFF0000"/>
    <pageSetUpPr fitToPage="1"/>
  </sheetPr>
  <dimension ref="A1:O33"/>
  <sheetViews>
    <sheetView topLeftCell="F1" zoomScaleNormal="100" zoomScalePageLayoutView="90" workbookViewId="0">
      <pane ySplit="2" topLeftCell="A3" activePane="bottomLeft" state="frozen"/>
      <selection activeCell="D34" sqref="D34"/>
      <selection pane="bottomLeft" activeCell="P10" sqref="P10"/>
    </sheetView>
  </sheetViews>
  <sheetFormatPr defaultColWidth="10.85546875" defaultRowHeight="20.25" outlineLevelRow="1"/>
  <cols>
    <col min="1" max="1" width="12.42578125" style="4" customWidth="1"/>
    <col min="2" max="2" width="9.85546875" style="4" customWidth="1"/>
    <col min="3" max="3" width="12" style="4" customWidth="1"/>
    <col min="4" max="5" width="28.42578125" style="4" customWidth="1"/>
    <col min="6" max="6" width="40.7109375" style="4" customWidth="1"/>
    <col min="7" max="7" width="34.85546875" style="4" customWidth="1"/>
    <col min="8" max="8" width="32" style="169" customWidth="1"/>
    <col min="9" max="11" width="20.7109375" style="4" customWidth="1"/>
    <col min="12" max="12" width="18.140625" style="4" customWidth="1"/>
    <col min="13" max="13" width="29.28515625" style="4" customWidth="1"/>
    <col min="14" max="14" width="13.7109375" style="42" customWidth="1"/>
    <col min="15" max="16384" width="10.85546875" style="4"/>
  </cols>
  <sheetData>
    <row r="1" spans="1:15" s="42" customFormat="1" ht="18" customHeight="1">
      <c r="A1" s="23" t="s">
        <v>135</v>
      </c>
      <c r="B1" s="23"/>
      <c r="C1" s="23"/>
      <c r="D1" s="23"/>
      <c r="E1" s="23"/>
      <c r="F1" s="23"/>
      <c r="G1" s="37"/>
      <c r="H1" s="202"/>
      <c r="I1" s="37"/>
      <c r="J1" s="37"/>
      <c r="K1" s="37"/>
      <c r="L1" s="37"/>
      <c r="M1" s="37"/>
      <c r="N1" s="37"/>
      <c r="O1" s="37"/>
    </row>
    <row r="2" spans="1:15" s="45" customFormat="1" ht="46.5" customHeight="1">
      <c r="A2" s="360" t="str">
        <f>'Aree di rischio per processi'!A62</f>
        <v>D) Provvedimenti ampliativi della sfera giuridica dei destinatari con effetto economico diretto ed immediato per il destinatario</v>
      </c>
      <c r="B2" s="360"/>
      <c r="C2" s="360"/>
      <c r="D2" s="360"/>
      <c r="E2" s="360"/>
      <c r="F2" s="360"/>
      <c r="G2" s="44" t="s">
        <v>149</v>
      </c>
      <c r="H2" s="203"/>
      <c r="I2" s="38"/>
      <c r="J2" s="38"/>
      <c r="K2" s="38"/>
      <c r="L2" s="38"/>
      <c r="M2" s="38"/>
      <c r="N2" s="38"/>
      <c r="O2" s="37"/>
    </row>
    <row r="3" spans="1:15" ht="44.25" customHeight="1">
      <c r="A3" s="341" t="str">
        <f>'Aree di rischio per processi'!A64</f>
        <v>D.01 Erogazione di incentivi, sovvenzioni e contributi finanziari a privati</v>
      </c>
      <c r="B3" s="342"/>
      <c r="C3" s="342"/>
      <c r="D3" s="342"/>
      <c r="E3" s="153"/>
      <c r="F3" s="46"/>
      <c r="G3" s="47" t="str">
        <f>IF(B6=0,"--",IF(C6&lt;10,"Basso",IF(C6&lt;18,"Medio",IF(C6&lt;25.1,"Alto",""))))</f>
        <v/>
      </c>
      <c r="H3" s="189">
        <f>C6</f>
        <v>172.125</v>
      </c>
      <c r="I3" s="30"/>
      <c r="J3" s="30"/>
      <c r="K3" s="30"/>
      <c r="L3" s="30"/>
      <c r="M3" s="30"/>
      <c r="N3" s="30"/>
      <c r="O3" s="37"/>
    </row>
    <row r="4" spans="1:15" ht="63.75" customHeight="1" outlineLevel="1">
      <c r="A4" s="343" t="str">
        <f>A3</f>
        <v>D.01 Erogazione di incentivi, sovvenzioni e contributi finanziari a privati</v>
      </c>
      <c r="B4" s="346" t="s">
        <v>134</v>
      </c>
      <c r="C4" s="347"/>
      <c r="D4" s="146" t="s">
        <v>298</v>
      </c>
      <c r="E4" s="14" t="s">
        <v>274</v>
      </c>
      <c r="F4" s="146" t="s">
        <v>273</v>
      </c>
      <c r="G4" s="188" t="s">
        <v>0</v>
      </c>
      <c r="H4" s="350" t="s">
        <v>422</v>
      </c>
      <c r="I4" s="337"/>
      <c r="J4" s="353" t="s">
        <v>423</v>
      </c>
      <c r="K4" s="337"/>
      <c r="L4" s="358" t="s">
        <v>157</v>
      </c>
      <c r="M4" s="358" t="s">
        <v>158</v>
      </c>
      <c r="N4" s="337" t="s">
        <v>133</v>
      </c>
      <c r="O4" s="37"/>
    </row>
    <row r="5" spans="1:15" ht="20.100000000000001" customHeight="1" outlineLevel="1">
      <c r="A5" s="344"/>
      <c r="B5" s="348"/>
      <c r="C5" s="349"/>
      <c r="D5" s="28" t="s">
        <v>425</v>
      </c>
      <c r="E5" s="28" t="s">
        <v>420</v>
      </c>
      <c r="F5" s="28" t="s">
        <v>421</v>
      </c>
      <c r="G5" s="28" t="s">
        <v>420</v>
      </c>
      <c r="H5" s="197" t="s">
        <v>2</v>
      </c>
      <c r="I5" s="39" t="s">
        <v>3</v>
      </c>
      <c r="J5" s="39" t="s">
        <v>2</v>
      </c>
      <c r="K5" s="39" t="s">
        <v>3</v>
      </c>
      <c r="L5" s="350"/>
      <c r="M5" s="350"/>
      <c r="N5" s="337"/>
      <c r="O5" s="37"/>
    </row>
    <row r="6" spans="1:15" ht="51" outlineLevel="1">
      <c r="A6" s="344"/>
      <c r="B6" s="176" t="s">
        <v>155</v>
      </c>
      <c r="C6" s="338">
        <f>B7*B10</f>
        <v>172.125</v>
      </c>
      <c r="D6" s="48" t="s">
        <v>494</v>
      </c>
      <c r="E6" s="48" t="str">
        <f>'Catalogo rischi'!A114</f>
        <v>RD.20 individuazione di priorità non coerenti con i documenti di programmmazione dell'ente</v>
      </c>
      <c r="F6" s="48" t="str">
        <f>VLOOKUP(E6,'Catalogo rischi'!$A$95:$B$118,2,FALSE)</f>
        <v>CR.3 Conflitto di interessi</v>
      </c>
      <c r="G6" s="48" t="s">
        <v>132</v>
      </c>
      <c r="H6" s="141"/>
      <c r="I6" s="12"/>
      <c r="K6" s="48" t="s">
        <v>379</v>
      </c>
      <c r="L6" s="141" t="s">
        <v>778</v>
      </c>
      <c r="M6" s="48" t="s">
        <v>779</v>
      </c>
      <c r="N6" s="12" t="s">
        <v>780</v>
      </c>
      <c r="O6" s="37"/>
    </row>
    <row r="7" spans="1:15" ht="38.25" outlineLevel="1">
      <c r="A7" s="344"/>
      <c r="B7" s="177">
        <f>SUM(D!B6:B47)/6</f>
        <v>13.5</v>
      </c>
      <c r="C7" s="339"/>
      <c r="D7" s="48" t="s">
        <v>495</v>
      </c>
      <c r="E7" s="48" t="str">
        <f>'Catalogo rischi'!A110</f>
        <v>RD.16 formulazione di criteri di valutazione non adeguatamente e chiaramente definiti</v>
      </c>
      <c r="F7" s="48" t="str">
        <f>VLOOKUP(E7,'Catalogo rischi'!$A$95:$B$118,2,FALSE)</f>
        <v>CR.2 Assenza di adeguati livelli di trasparenza</v>
      </c>
      <c r="G7" s="48" t="s">
        <v>132</v>
      </c>
      <c r="H7" s="141" t="str">
        <f>Misure!A21</f>
        <v>MO13 - azioni di sensibilizzazione e rapporto con la società civile</v>
      </c>
      <c r="I7" s="48"/>
      <c r="J7" s="48"/>
      <c r="K7" s="48"/>
      <c r="L7" s="48" t="s">
        <v>781</v>
      </c>
      <c r="M7" s="141" t="s">
        <v>782</v>
      </c>
      <c r="N7" s="85" t="s">
        <v>783</v>
      </c>
      <c r="O7" s="37"/>
    </row>
    <row r="8" spans="1:15" ht="57" customHeight="1" outlineLevel="1">
      <c r="A8" s="344"/>
      <c r="B8" s="179"/>
      <c r="C8" s="339"/>
      <c r="D8" s="48" t="s">
        <v>496</v>
      </c>
      <c r="E8" s="48" t="str">
        <f>'Catalogo rischi'!A106</f>
        <v>RD.12 diffusione di informazioni relative al bando prima della pubblicazione</v>
      </c>
      <c r="F8" s="48" t="str">
        <f>VLOOKUP(E8,'Catalogo rischi'!$A$95:$B$118,2,FALSE)</f>
        <v>CR.1 Pilotamento delle procedure</v>
      </c>
      <c r="G8" s="48" t="s">
        <v>132</v>
      </c>
      <c r="H8" s="141" t="str">
        <f>Misure!A10</f>
        <v>MO2 - codice di comportamento dell'ente</v>
      </c>
      <c r="I8" s="12"/>
      <c r="J8" s="48" t="s">
        <v>381</v>
      </c>
      <c r="K8" s="48"/>
      <c r="L8" s="48" t="s">
        <v>781</v>
      </c>
      <c r="M8" s="141" t="s">
        <v>784</v>
      </c>
      <c r="N8" s="12" t="s">
        <v>785</v>
      </c>
      <c r="O8" s="37"/>
    </row>
    <row r="9" spans="1:15" ht="18" customHeight="1" outlineLevel="1">
      <c r="A9" s="344"/>
      <c r="B9" s="179" t="s">
        <v>101</v>
      </c>
      <c r="C9" s="339"/>
      <c r="D9" s="361" t="s">
        <v>497</v>
      </c>
      <c r="E9" s="361" t="str">
        <f>'Catalogo rischi'!A103</f>
        <v>RD.09 assenza della necessaria indipendenza del decisore in situazioni, anche solo apparenti, di conflitto di interesse</v>
      </c>
      <c r="F9" s="361" t="s">
        <v>268</v>
      </c>
      <c r="G9" s="361" t="s">
        <v>132</v>
      </c>
      <c r="H9" s="363" t="str">
        <f>Misure!A17</f>
        <v>MO9 - disciplina per la formazione di commissioni, assegnazioni agli uffici, conferimento di incarichi dirigenziali in caso di condanna penale per diritti contro la P.A.</v>
      </c>
      <c r="I9" s="361" t="s">
        <v>159</v>
      </c>
      <c r="J9" s="361"/>
      <c r="K9" s="361"/>
      <c r="L9" s="363" t="s">
        <v>781</v>
      </c>
      <c r="M9" s="363" t="s">
        <v>786</v>
      </c>
      <c r="N9" s="361" t="s">
        <v>787</v>
      </c>
      <c r="O9" s="37"/>
    </row>
    <row r="10" spans="1:15" ht="104.25" customHeight="1" outlineLevel="1">
      <c r="A10" s="344"/>
      <c r="B10" s="178">
        <f>SUM(D!E6:E34)/4</f>
        <v>12.75</v>
      </c>
      <c r="C10" s="339"/>
      <c r="D10" s="362"/>
      <c r="E10" s="362"/>
      <c r="F10" s="362"/>
      <c r="G10" s="362"/>
      <c r="H10" s="364"/>
      <c r="I10" s="362"/>
      <c r="J10" s="362"/>
      <c r="K10" s="362"/>
      <c r="L10" s="364"/>
      <c r="M10" s="364"/>
      <c r="N10" s="362"/>
      <c r="O10" s="37"/>
    </row>
    <row r="11" spans="1:15" ht="32.25" customHeight="1" outlineLevel="1">
      <c r="A11" s="344"/>
      <c r="B11" s="71"/>
      <c r="C11" s="339"/>
      <c r="D11" s="48" t="s">
        <v>498</v>
      </c>
      <c r="E11" s="48" t="str">
        <f>'Catalogo rischi'!A112</f>
        <v>RD.18 inadeguata pubblicità degli esiti della valutazione</v>
      </c>
      <c r="F11" s="48" t="str">
        <f>VLOOKUP(E11,'Catalogo rischi'!$A$95:$B$118,2,FALSE)</f>
        <v>CR.3 Conflitto di interessi</v>
      </c>
      <c r="G11" s="48" t="s">
        <v>132</v>
      </c>
      <c r="H11" s="141" t="str">
        <f>Misure!A9</f>
        <v>MO1 - trasparenza</v>
      </c>
      <c r="I11" s="48"/>
      <c r="J11" s="48"/>
      <c r="K11" s="48"/>
      <c r="L11" s="48" t="s">
        <v>781</v>
      </c>
      <c r="M11" s="48" t="s">
        <v>788</v>
      </c>
      <c r="N11" s="12" t="s">
        <v>789</v>
      </c>
      <c r="O11" s="37"/>
    </row>
    <row r="12" spans="1:15" ht="18" customHeight="1" outlineLevel="1">
      <c r="A12" s="344"/>
      <c r="B12" s="71"/>
      <c r="C12" s="339"/>
      <c r="D12" s="361" t="s">
        <v>499</v>
      </c>
      <c r="E12" s="361" t="str">
        <f>'Catalogo rischi'!A117</f>
        <v>RD.23 motivazione incongrua del provvedimento</v>
      </c>
      <c r="F12" s="361" t="s">
        <v>268</v>
      </c>
      <c r="G12" s="361" t="s">
        <v>132</v>
      </c>
      <c r="H12" s="363" t="str">
        <f>Misure!A19</f>
        <v>MO11 - formazione del personale</v>
      </c>
      <c r="I12" s="361"/>
      <c r="J12" s="361" t="s">
        <v>381</v>
      </c>
      <c r="K12" s="361"/>
      <c r="L12" s="361" t="s">
        <v>781</v>
      </c>
      <c r="M12" s="361" t="s">
        <v>790</v>
      </c>
      <c r="N12" s="361" t="s">
        <v>791</v>
      </c>
      <c r="O12" s="37"/>
    </row>
    <row r="13" spans="1:15" ht="18" customHeight="1" outlineLevel="1">
      <c r="A13" s="344"/>
      <c r="B13" s="230"/>
      <c r="C13" s="339"/>
      <c r="D13" s="365"/>
      <c r="E13" s="365"/>
      <c r="F13" s="365"/>
      <c r="G13" s="365"/>
      <c r="H13" s="366"/>
      <c r="I13" s="365"/>
      <c r="J13" s="365"/>
      <c r="K13" s="365"/>
      <c r="L13" s="365"/>
      <c r="M13" s="365"/>
      <c r="N13" s="365"/>
      <c r="O13" s="37"/>
    </row>
    <row r="14" spans="1:15" ht="18" customHeight="1" outlineLevel="1">
      <c r="A14" s="344"/>
      <c r="B14" s="71"/>
      <c r="C14" s="339"/>
      <c r="D14" s="365"/>
      <c r="E14" s="365"/>
      <c r="F14" s="365"/>
      <c r="G14" s="365"/>
      <c r="H14" s="366"/>
      <c r="I14" s="365"/>
      <c r="J14" s="365"/>
      <c r="K14" s="365"/>
      <c r="L14" s="365"/>
      <c r="M14" s="365"/>
      <c r="N14" s="365"/>
      <c r="O14" s="37"/>
    </row>
    <row r="15" spans="1:15" ht="18" customHeight="1" outlineLevel="1">
      <c r="A15" s="345"/>
      <c r="B15" s="72"/>
      <c r="C15" s="340"/>
      <c r="D15" s="362"/>
      <c r="E15" s="362"/>
      <c r="F15" s="362"/>
      <c r="G15" s="362"/>
      <c r="H15" s="364"/>
      <c r="I15" s="362"/>
      <c r="J15" s="362"/>
      <c r="K15" s="362"/>
      <c r="L15" s="362"/>
      <c r="M15" s="362"/>
      <c r="N15" s="362"/>
      <c r="O15" s="37"/>
    </row>
    <row r="16" spans="1:15">
      <c r="A16" s="30"/>
      <c r="B16" s="30"/>
      <c r="C16" s="30"/>
      <c r="D16" s="30"/>
      <c r="E16" s="30"/>
      <c r="F16" s="30"/>
      <c r="G16" s="30"/>
      <c r="H16" s="204"/>
      <c r="I16" s="30"/>
      <c r="J16" s="30"/>
      <c r="K16" s="30"/>
      <c r="L16" s="30"/>
      <c r="M16" s="30"/>
      <c r="N16" s="30"/>
      <c r="O16" s="37"/>
    </row>
    <row r="17" spans="1:15" ht="72.75" customHeight="1">
      <c r="A17" s="341" t="str">
        <f>'Aree di rischio per processi'!A65</f>
        <v>D.02 Concessione di contributi per effetto di specifici protocolli d'intesa o convenzioni sottoscritti con enti pubblici o con organismi, enti e società a prevalente capitale pubblico</v>
      </c>
      <c r="B17" s="342"/>
      <c r="C17" s="342"/>
      <c r="D17" s="342"/>
      <c r="E17" s="153"/>
      <c r="F17" s="46"/>
      <c r="G17" s="47" t="str">
        <f>IF(B20=0,"--",IF(C20&lt;10,"Basso",IF(C20&lt;18,"Medio",IF(C20&lt;25.1,"Alto",""))))</f>
        <v/>
      </c>
      <c r="H17" s="189">
        <f>C20</f>
        <v>172.125</v>
      </c>
      <c r="I17" s="30"/>
      <c r="J17" s="30"/>
      <c r="K17" s="30"/>
      <c r="L17" s="30"/>
      <c r="M17" s="30"/>
      <c r="N17" s="30"/>
      <c r="O17" s="37"/>
    </row>
    <row r="18" spans="1:15" ht="51" customHeight="1" outlineLevel="1">
      <c r="A18" s="343" t="str">
        <f>A17</f>
        <v>D.02 Concessione di contributi per effetto di specifici protocolli d'intesa o convenzioni sottoscritti con enti pubblici o con organismi, enti e società a prevalente capitale pubblico</v>
      </c>
      <c r="B18" s="346" t="s">
        <v>134</v>
      </c>
      <c r="C18" s="347"/>
      <c r="D18" s="146" t="s">
        <v>298</v>
      </c>
      <c r="E18" s="14" t="s">
        <v>274</v>
      </c>
      <c r="F18" s="146" t="s">
        <v>273</v>
      </c>
      <c r="G18" s="188" t="s">
        <v>0</v>
      </c>
      <c r="H18" s="350" t="s">
        <v>422</v>
      </c>
      <c r="I18" s="337"/>
      <c r="J18" s="353" t="s">
        <v>423</v>
      </c>
      <c r="K18" s="337"/>
      <c r="L18" s="358" t="s">
        <v>157</v>
      </c>
      <c r="M18" s="358" t="s">
        <v>158</v>
      </c>
      <c r="N18" s="337" t="s">
        <v>133</v>
      </c>
      <c r="O18" s="37"/>
    </row>
    <row r="19" spans="1:15" ht="20.100000000000001" customHeight="1" outlineLevel="1">
      <c r="A19" s="344"/>
      <c r="B19" s="348"/>
      <c r="C19" s="349"/>
      <c r="D19" s="28" t="s">
        <v>425</v>
      </c>
      <c r="E19" s="28" t="s">
        <v>420</v>
      </c>
      <c r="F19" s="28" t="s">
        <v>421</v>
      </c>
      <c r="G19" s="28" t="s">
        <v>420</v>
      </c>
      <c r="H19" s="197" t="s">
        <v>2</v>
      </c>
      <c r="I19" s="39" t="s">
        <v>3</v>
      </c>
      <c r="J19" s="39" t="s">
        <v>2</v>
      </c>
      <c r="K19" s="39" t="s">
        <v>3</v>
      </c>
      <c r="L19" s="350"/>
      <c r="M19" s="350"/>
      <c r="N19" s="337"/>
      <c r="O19" s="37"/>
    </row>
    <row r="20" spans="1:15" ht="38.25" outlineLevel="1">
      <c r="A20" s="344"/>
      <c r="B20" s="176" t="s">
        <v>155</v>
      </c>
      <c r="C20" s="338">
        <f>B21*B24</f>
        <v>172.125</v>
      </c>
      <c r="D20" s="48" t="s">
        <v>494</v>
      </c>
      <c r="E20" s="48" t="s">
        <v>436</v>
      </c>
      <c r="F20" s="48" t="str">
        <f>VLOOKUP(E20,'Catalogo rischi'!$A$95:$B$118,2,FALSE)</f>
        <v>CR.3 Conflitto di interessi</v>
      </c>
      <c r="G20" s="48" t="s">
        <v>132</v>
      </c>
      <c r="H20" s="162"/>
      <c r="J20" s="48" t="s">
        <v>381</v>
      </c>
      <c r="K20" s="48" t="s">
        <v>379</v>
      </c>
      <c r="L20" s="48" t="s">
        <v>778</v>
      </c>
      <c r="M20" s="48" t="s">
        <v>792</v>
      </c>
      <c r="N20" s="12" t="s">
        <v>793</v>
      </c>
      <c r="O20" s="37"/>
    </row>
    <row r="21" spans="1:15" ht="58.5" customHeight="1" outlineLevel="1">
      <c r="A21" s="344"/>
      <c r="B21" s="177">
        <f>SUM(D!B54:B95)/6</f>
        <v>13.5</v>
      </c>
      <c r="C21" s="339"/>
      <c r="D21" s="48" t="s">
        <v>500</v>
      </c>
      <c r="E21" s="48" t="str">
        <f>'Catalogo rischi'!A102</f>
        <v>RD.08 identificazione di partner volta a favorire soggetti predeterminati</v>
      </c>
      <c r="F21" s="48" t="str">
        <f>VLOOKUP(E21,'Catalogo rischi'!$A$95:$B$118,2,FALSE)</f>
        <v>CR.6 Uso improprio o distorto della discrezionalità</v>
      </c>
      <c r="G21" s="48" t="s">
        <v>132</v>
      </c>
      <c r="H21" s="141" t="str">
        <f>Misure!A12</f>
        <v>MO4 - astensione in caso di conflitto di interesse</v>
      </c>
      <c r="I21" s="48"/>
      <c r="J21" s="48"/>
      <c r="K21" s="48"/>
      <c r="L21" s="48" t="s">
        <v>778</v>
      </c>
      <c r="M21" s="48" t="s">
        <v>794</v>
      </c>
      <c r="N21" s="12" t="s">
        <v>795</v>
      </c>
      <c r="O21" s="37"/>
    </row>
    <row r="22" spans="1:15" ht="18" customHeight="1" outlineLevel="1">
      <c r="A22" s="344"/>
      <c r="B22" s="179"/>
      <c r="C22" s="339"/>
      <c r="D22" s="361" t="s">
        <v>501</v>
      </c>
      <c r="E22" s="361" t="str">
        <f>'Catalogo rischi'!A95</f>
        <v>RD.01 motivazione incongrua del provvedimento</v>
      </c>
      <c r="F22" s="361" t="str">
        <f>VLOOKUP(E22,'Catalogo rischi'!$A$95:$B$118,2,FALSE)</f>
        <v>CR.6 Uso improprio o distorto della discrezionalità</v>
      </c>
      <c r="G22" s="361" t="s">
        <v>132</v>
      </c>
      <c r="H22" s="363" t="str">
        <f>Misure!A19</f>
        <v>MO11 - formazione del personale</v>
      </c>
      <c r="I22" s="361"/>
      <c r="J22" s="361"/>
      <c r="K22" s="361"/>
      <c r="L22" s="361" t="s">
        <v>781</v>
      </c>
      <c r="M22" s="361" t="s">
        <v>790</v>
      </c>
      <c r="N22" s="361" t="s">
        <v>796</v>
      </c>
      <c r="O22" s="37"/>
    </row>
    <row r="23" spans="1:15" ht="18" customHeight="1" outlineLevel="1">
      <c r="A23" s="344"/>
      <c r="B23" s="179" t="s">
        <v>101</v>
      </c>
      <c r="C23" s="339"/>
      <c r="D23" s="362"/>
      <c r="E23" s="362"/>
      <c r="F23" s="362"/>
      <c r="G23" s="362"/>
      <c r="H23" s="364"/>
      <c r="I23" s="362"/>
      <c r="J23" s="362"/>
      <c r="K23" s="362"/>
      <c r="L23" s="362"/>
      <c r="M23" s="362"/>
      <c r="N23" s="362"/>
      <c r="O23" s="37"/>
    </row>
    <row r="24" spans="1:15" ht="18" customHeight="1" outlineLevel="1">
      <c r="A24" s="344"/>
      <c r="B24" s="178">
        <f>SUM(D!E54:E82)/4</f>
        <v>12.75</v>
      </c>
      <c r="C24" s="339"/>
      <c r="D24" s="363" t="s">
        <v>503</v>
      </c>
      <c r="E24" s="361" t="str">
        <f>'Catalogo rischi'!A110</f>
        <v>RD.16 formulazione di criteri di valutazione non adeguatamente e chiaramente definiti</v>
      </c>
      <c r="F24" s="361" t="str">
        <f>VLOOKUP(E24,'Catalogo rischi'!$A$95:$B$118,2,FALSE)</f>
        <v>CR.2 Assenza di adeguati livelli di trasparenza</v>
      </c>
      <c r="G24" s="361" t="s">
        <v>132</v>
      </c>
      <c r="H24" s="363" t="str">
        <f>Misure!A9</f>
        <v>MO1 - trasparenza</v>
      </c>
      <c r="I24" s="361"/>
      <c r="J24" s="361"/>
      <c r="K24" s="361"/>
      <c r="L24" s="361" t="s">
        <v>781</v>
      </c>
      <c r="M24" s="361" t="s">
        <v>797</v>
      </c>
      <c r="N24" s="361" t="s">
        <v>798</v>
      </c>
      <c r="O24" s="37"/>
    </row>
    <row r="25" spans="1:15" ht="24.75" customHeight="1" outlineLevel="1">
      <c r="A25" s="344"/>
      <c r="B25" s="71"/>
      <c r="C25" s="339"/>
      <c r="D25" s="362"/>
      <c r="E25" s="362"/>
      <c r="F25" s="362"/>
      <c r="G25" s="362"/>
      <c r="H25" s="364"/>
      <c r="I25" s="362"/>
      <c r="J25" s="362"/>
      <c r="K25" s="362"/>
      <c r="L25" s="362"/>
      <c r="M25" s="362"/>
      <c r="N25" s="362"/>
      <c r="O25" s="37"/>
    </row>
    <row r="26" spans="1:15" ht="57.6" customHeight="1" outlineLevel="1">
      <c r="A26" s="344"/>
      <c r="B26" s="71"/>
      <c r="C26" s="339"/>
      <c r="D26" s="141" t="s">
        <v>504</v>
      </c>
      <c r="E26" s="48" t="str">
        <f>'Catalogo rischi'!A111</f>
        <v>RD.17 brevità strumentale del periodo di pubblicazione del bando</v>
      </c>
      <c r="F26" s="48" t="str">
        <f>VLOOKUP(E26,'Catalogo rischi'!$A$95:$B$118,2,FALSE)</f>
        <v>CR.2 Assenza di adeguati livelli di trasparenza</v>
      </c>
      <c r="G26" s="48" t="s">
        <v>132</v>
      </c>
      <c r="H26" s="141" t="str">
        <f>Misure!A21</f>
        <v>MO13 - azioni di sensibilizzazione e rapporto con la società civile</v>
      </c>
      <c r="I26" s="48"/>
      <c r="J26" s="48"/>
      <c r="K26" s="48"/>
      <c r="L26" s="48" t="s">
        <v>781</v>
      </c>
      <c r="M26" s="48" t="s">
        <v>799</v>
      </c>
      <c r="N26" s="12" t="s">
        <v>800</v>
      </c>
      <c r="O26" s="37"/>
    </row>
    <row r="27" spans="1:15" ht="18" customHeight="1" outlineLevel="1">
      <c r="A27" s="344"/>
      <c r="B27" s="230"/>
      <c r="C27" s="339"/>
      <c r="D27" s="363" t="s">
        <v>505</v>
      </c>
      <c r="E27" s="361" t="str">
        <f>'Catalogo rischi'!A103</f>
        <v>RD.09 assenza della necessaria indipendenza del decisore in situazioni, anche solo apparenti, di conflitto di interesse</v>
      </c>
      <c r="F27" s="361" t="str">
        <f>VLOOKUP(E27,'Catalogo rischi'!$A$95:$B$118,2,FALSE)</f>
        <v>CR.3 Conflitto di interessi</v>
      </c>
      <c r="G27" s="361" t="s">
        <v>132</v>
      </c>
      <c r="H27" s="363" t="s">
        <v>389</v>
      </c>
      <c r="I27" s="361" t="s">
        <v>159</v>
      </c>
      <c r="J27" s="361"/>
      <c r="K27" s="361"/>
      <c r="L27" s="361" t="s">
        <v>781</v>
      </c>
      <c r="M27" s="361" t="s">
        <v>801</v>
      </c>
      <c r="N27" s="361" t="s">
        <v>802</v>
      </c>
      <c r="O27" s="37"/>
    </row>
    <row r="28" spans="1:15" ht="104.25" customHeight="1" outlineLevel="1">
      <c r="A28" s="344"/>
      <c r="B28" s="71"/>
      <c r="C28" s="339"/>
      <c r="D28" s="362"/>
      <c r="E28" s="362"/>
      <c r="F28" s="362"/>
      <c r="G28" s="362"/>
      <c r="H28" s="364"/>
      <c r="I28" s="362"/>
      <c r="J28" s="362"/>
      <c r="K28" s="362"/>
      <c r="L28" s="362"/>
      <c r="M28" s="362"/>
      <c r="N28" s="362"/>
      <c r="O28" s="37"/>
    </row>
    <row r="29" spans="1:15" ht="37.5" customHeight="1" outlineLevel="1">
      <c r="A29" s="344"/>
      <c r="B29" s="71"/>
      <c r="C29" s="339"/>
      <c r="D29" s="48" t="s">
        <v>498</v>
      </c>
      <c r="E29" s="48" t="str">
        <f>'Catalogo rischi'!A112</f>
        <v>RD.18 inadeguata pubblicità degli esiti della valutazione</v>
      </c>
      <c r="F29" s="48" t="str">
        <f>VLOOKUP(E29,'Catalogo rischi'!$A$95:$B$118,2,FALSE)</f>
        <v>CR.3 Conflitto di interessi</v>
      </c>
      <c r="G29" s="48" t="s">
        <v>132</v>
      </c>
      <c r="H29" s="141" t="str">
        <f>Misure!A9</f>
        <v>MO1 - trasparenza</v>
      </c>
      <c r="I29" s="48"/>
      <c r="J29" s="48"/>
      <c r="K29" s="48"/>
      <c r="L29" s="48" t="s">
        <v>781</v>
      </c>
      <c r="M29" s="48" t="s">
        <v>803</v>
      </c>
      <c r="N29" s="12" t="s">
        <v>798</v>
      </c>
      <c r="O29" s="37"/>
    </row>
    <row r="30" spans="1:15" ht="109.5" customHeight="1" outlineLevel="1">
      <c r="A30" s="345"/>
      <c r="B30" s="72"/>
      <c r="C30" s="340"/>
      <c r="D30" s="231" t="s">
        <v>502</v>
      </c>
      <c r="E30" s="48" t="str">
        <f>'Catalogo rischi'!A101</f>
        <v>RD.07 mancata o insufficiente verifica della completezza/coerenza della documentazione presentata</v>
      </c>
      <c r="F30" s="48" t="str">
        <f>VLOOKUP(E30,'Catalogo rischi'!$A$95:$B$118,2,FALSE)</f>
        <v>CR.5 Elusione delle procedure di svolgimento dell'attività e di controllo</v>
      </c>
      <c r="G30" s="48" t="s">
        <v>132</v>
      </c>
      <c r="H30" s="141" t="str">
        <f>Misure!A19</f>
        <v>MO11 - formazione del personale</v>
      </c>
      <c r="I30" s="48" t="str">
        <f>Misure!C18</f>
        <v>MU10 - In caso di delega di potere, programmazione ed effettuazione di controlli a campione sulle modalità di esercizio della delega</v>
      </c>
      <c r="J30" s="48"/>
      <c r="K30" s="48"/>
      <c r="L30" s="48" t="s">
        <v>781</v>
      </c>
      <c r="M30" s="48" t="s">
        <v>804</v>
      </c>
      <c r="N30" s="12" t="s">
        <v>761</v>
      </c>
      <c r="O30" s="37"/>
    </row>
    <row r="31" spans="1:15">
      <c r="A31" s="30"/>
      <c r="B31" s="30"/>
      <c r="C31" s="30"/>
      <c r="D31" s="30"/>
      <c r="E31" s="30"/>
      <c r="F31" s="30"/>
      <c r="G31" s="30"/>
      <c r="H31" s="204"/>
      <c r="I31" s="30"/>
      <c r="J31" s="30"/>
      <c r="K31" s="30"/>
      <c r="L31" s="30"/>
      <c r="M31" s="30"/>
      <c r="N31" s="30"/>
      <c r="O31" s="37"/>
    </row>
    <row r="32" spans="1:15">
      <c r="A32" s="30"/>
      <c r="B32" s="30"/>
      <c r="C32" s="30"/>
      <c r="D32" s="30"/>
      <c r="E32" s="30"/>
      <c r="F32" s="30"/>
      <c r="G32" s="30"/>
      <c r="H32" s="204"/>
      <c r="I32" s="30"/>
      <c r="J32" s="30"/>
      <c r="K32" s="30"/>
      <c r="L32" s="30"/>
      <c r="M32" s="30"/>
      <c r="N32" s="30"/>
      <c r="O32" s="37"/>
    </row>
    <row r="33" spans="4:4">
      <c r="D33" s="232"/>
    </row>
  </sheetData>
  <mergeCells count="74">
    <mergeCell ref="N4:N5"/>
    <mergeCell ref="L18:L19"/>
    <mergeCell ref="M18:M19"/>
    <mergeCell ref="N18:N19"/>
    <mergeCell ref="C20:C30"/>
    <mergeCell ref="L4:L5"/>
    <mergeCell ref="M4:M5"/>
    <mergeCell ref="D12:D15"/>
    <mergeCell ref="E12:E15"/>
    <mergeCell ref="F12:F15"/>
    <mergeCell ref="G12:G15"/>
    <mergeCell ref="H12:H15"/>
    <mergeCell ref="I12:I15"/>
    <mergeCell ref="J12:J15"/>
    <mergeCell ref="K12:K15"/>
    <mergeCell ref="L12:L15"/>
    <mergeCell ref="A18:A30"/>
    <mergeCell ref="H18:I18"/>
    <mergeCell ref="J18:K18"/>
    <mergeCell ref="A2:F2"/>
    <mergeCell ref="C6:C15"/>
    <mergeCell ref="A4:A15"/>
    <mergeCell ref="J4:K4"/>
    <mergeCell ref="H4:I4"/>
    <mergeCell ref="B4:C5"/>
    <mergeCell ref="A3:D3"/>
    <mergeCell ref="A17:D17"/>
    <mergeCell ref="B18:C19"/>
    <mergeCell ref="D22:D23"/>
    <mergeCell ref="E22:E23"/>
    <mergeCell ref="F22:F23"/>
    <mergeCell ref="G22:G23"/>
    <mergeCell ref="M12:M15"/>
    <mergeCell ref="N12:N15"/>
    <mergeCell ref="D9:D10"/>
    <mergeCell ref="E9:E10"/>
    <mergeCell ref="F9:F10"/>
    <mergeCell ref="G9:G10"/>
    <mergeCell ref="H9:H10"/>
    <mergeCell ref="I9:I10"/>
    <mergeCell ref="J9:J10"/>
    <mergeCell ref="K9:K10"/>
    <mergeCell ref="L9:L10"/>
    <mergeCell ref="M9:M10"/>
    <mergeCell ref="N9:N10"/>
    <mergeCell ref="D27:D28"/>
    <mergeCell ref="E27:E28"/>
    <mergeCell ref="F27:F28"/>
    <mergeCell ref="G27:G28"/>
    <mergeCell ref="M27:M28"/>
    <mergeCell ref="D24:D25"/>
    <mergeCell ref="E24:E25"/>
    <mergeCell ref="F24:F25"/>
    <mergeCell ref="G24:G25"/>
    <mergeCell ref="H24:H25"/>
    <mergeCell ref="N24:N25"/>
    <mergeCell ref="M22:M23"/>
    <mergeCell ref="H22:H23"/>
    <mergeCell ref="I22:I23"/>
    <mergeCell ref="J22:J23"/>
    <mergeCell ref="I24:I25"/>
    <mergeCell ref="J24:J25"/>
    <mergeCell ref="K24:K25"/>
    <mergeCell ref="L24:L25"/>
    <mergeCell ref="M24:M25"/>
    <mergeCell ref="K22:K23"/>
    <mergeCell ref="L22:L23"/>
    <mergeCell ref="N22:N23"/>
    <mergeCell ref="N27:N28"/>
    <mergeCell ref="H27:H28"/>
    <mergeCell ref="I27:I28"/>
    <mergeCell ref="J27:J28"/>
    <mergeCell ref="K27:K28"/>
    <mergeCell ref="L27:L28"/>
  </mergeCells>
  <conditionalFormatting sqref="H3">
    <cfRule type="iconSet" priority="11">
      <iconSet reverse="1">
        <cfvo type="percent" val="0"/>
        <cfvo type="num" val="10"/>
        <cfvo type="num" val="20"/>
      </iconSet>
    </cfRule>
  </conditionalFormatting>
  <conditionalFormatting sqref="H17">
    <cfRule type="iconSet" priority="1">
      <iconSet reverse="1">
        <cfvo type="percent" val="0"/>
        <cfvo type="num" val="10"/>
        <cfvo type="num" val="20"/>
      </iconSet>
    </cfRule>
  </conditionalFormatting>
  <dataValidations count="1">
    <dataValidation type="list" showInputMessage="1" showErrorMessage="1" sqref="E20:E30">
      <formula1>$A$87:$A$111</formula1>
    </dataValidation>
  </dataValidations>
  <pageMargins left="0.23622047244094491" right="0.23622047244094491" top="0.74803149606299213" bottom="0.74803149606299213" header="0.31496062992125984" footer="0.31496062992125984"/>
  <pageSetup paperSize="9" scale="43" fitToHeight="0" orientation="landscape" verticalDpi="4294967292" r:id="rId1"/>
  <legacyDrawing r:id="rId2"/>
  <extLst xmlns:x14="http://schemas.microsoft.com/office/spreadsheetml/2009/9/main">
    <ext uri="{CCE6A557-97BC-4b89-ADB6-D9C93CAAB3DF}">
      <x14:dataValidations xmlns:xm="http://schemas.microsoft.com/office/excel/2006/main" count="6">
        <x14:dataValidation type="list" showInputMessage="1" showErrorMessage="1">
          <x14:formula1>
            <xm:f>'Catalogo rischi'!$A$95:$A$119</xm:f>
          </x14:formula1>
          <xm:sqref>E6:E15</xm:sqref>
        </x14:dataValidation>
        <x14:dataValidation type="list" showInputMessage="1" showErrorMessage="1">
          <x14:formula1>
            <xm:f>'Aree di rischio per processi'!$D$2:$D$4</xm:f>
          </x14:formula1>
          <xm:sqref>G6:G15 G20:G30</xm:sqref>
        </x14:dataValidation>
        <x14:dataValidation type="list" showInputMessage="1" showErrorMessage="1">
          <x14:formula1>
            <xm:f>Misure!$A$9:$A$27</xm:f>
          </x14:formula1>
          <xm:sqref>H6:H15 H20:H30</xm:sqref>
        </x14:dataValidation>
        <x14:dataValidation type="list" showInputMessage="1" showErrorMessage="1">
          <x14:formula1>
            <xm:f>Misure!$C$9:$C$27</xm:f>
          </x14:formula1>
          <xm:sqref>I20:I30 I6:I15</xm:sqref>
        </x14:dataValidation>
        <x14:dataValidation type="list" showInputMessage="1" showErrorMessage="1">
          <x14:formula1>
            <xm:f>Misure!$E$9:$E$14</xm:f>
          </x14:formula1>
          <xm:sqref>J6:J15 J20:J30</xm:sqref>
        </x14:dataValidation>
        <x14:dataValidation type="list" showInputMessage="1" showErrorMessage="1">
          <x14:formula1>
            <xm:f>Misure!$G$9:$G$14</xm:f>
          </x14:formula1>
          <xm:sqref>K20:K30 K6:K15</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21</vt:i4>
      </vt:variant>
      <vt:variant>
        <vt:lpstr>Intervalli denominati</vt:lpstr>
      </vt:variant>
      <vt:variant>
        <vt:i4>6</vt:i4>
      </vt:variant>
    </vt:vector>
  </HeadingPairs>
  <TitlesOfParts>
    <vt:vector size="27" baseType="lpstr">
      <vt:lpstr>Contenuti_Piano</vt:lpstr>
      <vt:lpstr>Aree di rischio per processi</vt:lpstr>
      <vt:lpstr>Catalogo rischi</vt:lpstr>
      <vt:lpstr>Misure</vt:lpstr>
      <vt:lpstr>Indici valutazione</vt:lpstr>
      <vt:lpstr>SR Area A</vt:lpstr>
      <vt:lpstr>SR Area B_nuova</vt:lpstr>
      <vt:lpstr>SR Area C</vt:lpstr>
      <vt:lpstr>SR Area D</vt:lpstr>
      <vt:lpstr>SR Area D_nuova</vt:lpstr>
      <vt:lpstr>SR Area E</vt:lpstr>
      <vt:lpstr>SR Area F</vt:lpstr>
      <vt:lpstr>A</vt:lpstr>
      <vt:lpstr>B</vt:lpstr>
      <vt:lpstr>C</vt:lpstr>
      <vt:lpstr>D</vt:lpstr>
      <vt:lpstr>Raccordo processi</vt:lpstr>
      <vt:lpstr>Aree dirigenziali</vt:lpstr>
      <vt:lpstr>D_nuova</vt:lpstr>
      <vt:lpstr>E</vt:lpstr>
      <vt:lpstr>F</vt:lpstr>
      <vt:lpstr>'Aree di rischio per processi'!Area_stampa</vt:lpstr>
      <vt:lpstr>'Catalogo rischi'!Area_stampa</vt:lpstr>
      <vt:lpstr>Contenuti_Piano!Area_stampa</vt:lpstr>
      <vt:lpstr>Misure!Area_stampa</vt:lpstr>
      <vt:lpstr>'SR Area B_nuova'!Area_stampa</vt:lpstr>
      <vt:lpstr>Misure!Titoli_stampa</vt:lpstr>
    </vt:vector>
  </TitlesOfParts>
  <Company>Comune di Villasanta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fernanda.desimoni</dc:creator>
  <cp:lastModifiedBy>hofmann</cp:lastModifiedBy>
  <cp:lastPrinted>2017-01-18T14:11:11Z</cp:lastPrinted>
  <dcterms:created xsi:type="dcterms:W3CDTF">2012-04-24T09:07:27Z</dcterms:created>
  <dcterms:modified xsi:type="dcterms:W3CDTF">2017-02-01T13:07:28Z</dcterms:modified>
</cp:coreProperties>
</file>